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2"/>
  <workbookPr/>
  <mc:AlternateContent xmlns:mc="http://schemas.openxmlformats.org/markup-compatibility/2006">
    <mc:Choice Requires="x15">
      <x15ac:absPath xmlns:x15ac="http://schemas.microsoft.com/office/spreadsheetml/2010/11/ac" url="https://ftchq-my.sharepoint.com/personal/andrew_ftconsultants_com_au/Documents/Marketing/Landing Page/Website Ready/"/>
    </mc:Choice>
  </mc:AlternateContent>
  <xr:revisionPtr revIDLastSave="215" documentId="8_{04893137-0072-5C44-8DE0-78759928EBB9}" xr6:coauthVersionLast="47" xr6:coauthVersionMax="47" xr10:uidLastSave="{ABFAE312-369D-3E42-A493-F17BEE1A7B47}"/>
  <bookViews>
    <workbookView xWindow="-940" yWindow="-21000" windowWidth="38400" windowHeight="21000" xr2:uid="{00000000-000D-0000-FFFF-FFFF00000000}"/>
  </bookViews>
  <sheets>
    <sheet name="Instructions" sheetId="9" r:id="rId1"/>
    <sheet name="Step 1) Settings" sheetId="8" r:id="rId2"/>
    <sheet name="Step 2) WFH Tracker" sheetId="5" r:id="rId3"/>
    <sheet name="Step 3) Summary" sheetId="6" r:id="rId4"/>
  </sheets>
  <definedNames>
    <definedName name="CategoryNoBlank">OFFSET(#REF!,0,0,COUNTA(#REF!)-1,1)</definedName>
    <definedName name="CNB">OFFSET(#REF!,0,0,COUNTA(#REF!)-1,1)</definedName>
    <definedName name="Default_Break_Time_Hours">'Step 1) Settings'!$E$24</definedName>
    <definedName name="Default_End_Time">'Step 1) Settings'!$E$19</definedName>
    <definedName name="Default_Schedule_Table">'Step 1) Settings'!$D$6:$E$12</definedName>
    <definedName name="Default_Start_Time">'Step 1) Settings'!$E$17</definedName>
    <definedName name="Default_unpaid_break__hours">'Step 1) Settings'!$E$24</definedName>
    <definedName name="NS">OFFSET(CNB,0,-1)</definedName>
    <definedName name="WFH_fixed_rate_per_hour">'Step 1) Settings'!$E$34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5" l="1"/>
  <c r="E2" i="5" s="1"/>
  <c r="C3" i="5"/>
  <c r="F3" i="5" s="1"/>
  <c r="H6" i="6"/>
  <c r="C179" i="5"/>
  <c r="F179" i="5" s="1"/>
  <c r="C180" i="5"/>
  <c r="C186" i="5"/>
  <c r="F186" i="5" s="1"/>
  <c r="C212" i="5"/>
  <c r="G212" i="5" s="1" a="1"/>
  <c r="G212" i="5" s="1"/>
  <c r="C293" i="5"/>
  <c r="E293" i="5" s="1"/>
  <c r="C296" i="5"/>
  <c r="E296" i="5" s="1"/>
  <c r="C300" i="5"/>
  <c r="B2" i="5"/>
  <c r="A3" i="5"/>
  <c r="B3" i="5" s="1"/>
  <c r="E3" i="5" l="1"/>
  <c r="G3" i="5" a="1"/>
  <c r="G3" i="5" s="1"/>
  <c r="F293" i="5"/>
  <c r="G293" i="5" a="1"/>
  <c r="G293" i="5" s="1"/>
  <c r="G186" i="5" a="1"/>
  <c r="G186" i="5" s="1"/>
  <c r="E186" i="5"/>
  <c r="E212" i="5"/>
  <c r="F212" i="5"/>
  <c r="G180" i="5" a="1"/>
  <c r="G180" i="5" s="1"/>
  <c r="E180" i="5"/>
  <c r="F300" i="5"/>
  <c r="E300" i="5"/>
  <c r="E179" i="5"/>
  <c r="F296" i="5"/>
  <c r="G296" i="5" a="1"/>
  <c r="G296" i="5" s="1"/>
  <c r="G179" i="5" a="1"/>
  <c r="G179" i="5" s="1"/>
  <c r="F2" i="5"/>
  <c r="G2" i="5" a="1"/>
  <c r="G2" i="5" s="1"/>
  <c r="G300" i="5" a="1"/>
  <c r="G300" i="5" s="1"/>
  <c r="F180" i="5"/>
  <c r="A4" i="5"/>
  <c r="A5" i="5" s="1"/>
  <c r="H2" i="5" l="1"/>
  <c r="I2" i="5" s="1"/>
  <c r="H3" i="5"/>
  <c r="I3" i="5" s="1"/>
  <c r="H293" i="5"/>
  <c r="I293" i="5" s="1"/>
  <c r="H212" i="5"/>
  <c r="I212" i="5" s="1"/>
  <c r="H296" i="5"/>
  <c r="I296" i="5" s="1"/>
  <c r="H186" i="5"/>
  <c r="I186" i="5" s="1"/>
  <c r="H179" i="5"/>
  <c r="I179" i="5" s="1"/>
  <c r="H180" i="5"/>
  <c r="I180" i="5" s="1"/>
  <c r="H300" i="5"/>
  <c r="I300" i="5" s="1"/>
  <c r="B4" i="5"/>
  <c r="C4" i="5" s="1"/>
  <c r="A6" i="5"/>
  <c r="B5" i="5"/>
  <c r="C5" i="5" s="1"/>
  <c r="F5" i="5" l="1"/>
  <c r="G5" i="5" a="1"/>
  <c r="G5" i="5" s="1"/>
  <c r="E5" i="5"/>
  <c r="F4" i="5"/>
  <c r="E4" i="5"/>
  <c r="G4" i="5" a="1"/>
  <c r="G4" i="5" s="1"/>
  <c r="A7" i="5"/>
  <c r="B6" i="5"/>
  <c r="C6" i="5" s="1"/>
  <c r="H4" i="5" l="1"/>
  <c r="I4" i="5" s="1"/>
  <c r="H5" i="5"/>
  <c r="I5" i="5" s="1"/>
  <c r="G6" i="5" a="1"/>
  <c r="G6" i="5" s="1"/>
  <c r="F6" i="5"/>
  <c r="E6" i="5"/>
  <c r="A8" i="5"/>
  <c r="B7" i="5"/>
  <c r="C7" i="5" s="1"/>
  <c r="H6" i="5" l="1"/>
  <c r="I6" i="5" s="1"/>
  <c r="H7" i="5"/>
  <c r="G7" i="5" a="1"/>
  <c r="G7" i="5" s="1"/>
  <c r="I7" i="5"/>
  <c r="F7" i="5"/>
  <c r="E7" i="5"/>
  <c r="A9" i="5"/>
  <c r="B8" i="5"/>
  <c r="C8" i="5" s="1"/>
  <c r="G8" i="5" l="1" a="1"/>
  <c r="G8" i="5" s="1"/>
  <c r="E8" i="5"/>
  <c r="F8" i="5"/>
  <c r="A10" i="5"/>
  <c r="B9" i="5"/>
  <c r="C9" i="5" s="1"/>
  <c r="H8" i="5" l="1"/>
  <c r="I8" i="5" s="1"/>
  <c r="F9" i="5"/>
  <c r="G9" i="5" a="1"/>
  <c r="G9" i="5" s="1"/>
  <c r="E9" i="5"/>
  <c r="A11" i="5"/>
  <c r="B10" i="5"/>
  <c r="C10" i="5" s="1"/>
  <c r="H9" i="5" l="1"/>
  <c r="I9" i="5" s="1"/>
  <c r="G10" i="5" a="1"/>
  <c r="G10" i="5" s="1"/>
  <c r="F10" i="5"/>
  <c r="E10" i="5"/>
  <c r="A12" i="5"/>
  <c r="B11" i="5"/>
  <c r="C11" i="5" s="1"/>
  <c r="H10" i="5" l="1"/>
  <c r="I10" i="5" s="1"/>
  <c r="G11" i="5" a="1"/>
  <c r="G11" i="5" s="1"/>
  <c r="E11" i="5"/>
  <c r="F11" i="5"/>
  <c r="A13" i="5"/>
  <c r="B12" i="5"/>
  <c r="C12" i="5" s="1"/>
  <c r="H11" i="5" l="1"/>
  <c r="I11" i="5" s="1"/>
  <c r="G12" i="5" a="1"/>
  <c r="G12" i="5" s="1"/>
  <c r="E12" i="5"/>
  <c r="F12" i="5"/>
  <c r="A14" i="5"/>
  <c r="B13" i="5"/>
  <c r="C13" i="5" s="1"/>
  <c r="H12" i="5" l="1"/>
  <c r="I12" i="5" s="1"/>
  <c r="E13" i="5"/>
  <c r="F13" i="5"/>
  <c r="G13" i="5" a="1"/>
  <c r="G13" i="5" s="1"/>
  <c r="H13" i="5"/>
  <c r="I13" i="5" s="1"/>
  <c r="A15" i="5"/>
  <c r="B14" i="5"/>
  <c r="C14" i="5" s="1"/>
  <c r="I14" i="5" l="1"/>
  <c r="F14" i="5"/>
  <c r="H14" i="5"/>
  <c r="E14" i="5"/>
  <c r="G14" i="5" a="1"/>
  <c r="G14" i="5" s="1"/>
  <c r="A16" i="5"/>
  <c r="B15" i="5"/>
  <c r="C15" i="5" s="1"/>
  <c r="E15" i="5" l="1"/>
  <c r="G15" i="5" a="1"/>
  <c r="G15" i="5" s="1"/>
  <c r="F15" i="5"/>
  <c r="A17" i="5"/>
  <c r="B16" i="5"/>
  <c r="C16" i="5" s="1"/>
  <c r="H15" i="5" l="1"/>
  <c r="I15" i="5" s="1"/>
  <c r="G16" i="5" a="1"/>
  <c r="G16" i="5" s="1"/>
  <c r="F16" i="5"/>
  <c r="E16" i="5"/>
  <c r="A18" i="5"/>
  <c r="B17" i="5"/>
  <c r="C17" i="5" s="1"/>
  <c r="H16" i="5" l="1"/>
  <c r="I16" i="5" s="1"/>
  <c r="F17" i="5"/>
  <c r="G17" i="5" a="1"/>
  <c r="G17" i="5" s="1"/>
  <c r="E17" i="5"/>
  <c r="A19" i="5"/>
  <c r="B18" i="5"/>
  <c r="C18" i="5" s="1"/>
  <c r="H17" i="5" l="1"/>
  <c r="I17" i="5" s="1"/>
  <c r="G18" i="5" a="1"/>
  <c r="G18" i="5" s="1"/>
  <c r="E18" i="5"/>
  <c r="F18" i="5"/>
  <c r="A20" i="5"/>
  <c r="B19" i="5"/>
  <c r="C19" i="5" s="1"/>
  <c r="H18" i="5" l="1"/>
  <c r="I18" i="5" s="1"/>
  <c r="F19" i="5"/>
  <c r="E19" i="5"/>
  <c r="G19" i="5" a="1"/>
  <c r="G19" i="5" s="1"/>
  <c r="H19" i="5" s="1"/>
  <c r="I19" i="5" s="1"/>
  <c r="A21" i="5"/>
  <c r="B20" i="5"/>
  <c r="C20" i="5" s="1"/>
  <c r="G20" i="5" l="1" a="1"/>
  <c r="G20" i="5" s="1"/>
  <c r="E20" i="5"/>
  <c r="F20" i="5"/>
  <c r="H20" i="5" s="1"/>
  <c r="I20" i="5" s="1"/>
  <c r="A22" i="5"/>
  <c r="B21" i="5"/>
  <c r="C21" i="5" s="1"/>
  <c r="F21" i="5" l="1"/>
  <c r="I21" i="5"/>
  <c r="H21" i="5"/>
  <c r="E21" i="5"/>
  <c r="G21" i="5" a="1"/>
  <c r="G21" i="5" s="1"/>
  <c r="A23" i="5"/>
  <c r="B22" i="5"/>
  <c r="C22" i="5" s="1"/>
  <c r="G22" i="5" l="1" a="1"/>
  <c r="G22" i="5" s="1"/>
  <c r="F22" i="5"/>
  <c r="E22" i="5"/>
  <c r="A24" i="5"/>
  <c r="B23" i="5"/>
  <c r="C23" i="5" s="1"/>
  <c r="H22" i="5" l="1"/>
  <c r="I22" i="5" s="1"/>
  <c r="G23" i="5" a="1"/>
  <c r="G23" i="5" s="1"/>
  <c r="F23" i="5"/>
  <c r="E23" i="5"/>
  <c r="A25" i="5"/>
  <c r="B24" i="5"/>
  <c r="C24" i="5" s="1"/>
  <c r="H23" i="5" l="1"/>
  <c r="I23" i="5" s="1"/>
  <c r="G24" i="5" a="1"/>
  <c r="G24" i="5" s="1"/>
  <c r="F24" i="5"/>
  <c r="E24" i="5"/>
  <c r="A26" i="5"/>
  <c r="B25" i="5"/>
  <c r="C25" i="5" s="1"/>
  <c r="H24" i="5" l="1"/>
  <c r="I24" i="5" s="1"/>
  <c r="F25" i="5"/>
  <c r="G25" i="5" a="1"/>
  <c r="G25" i="5" s="1"/>
  <c r="E25" i="5"/>
  <c r="A27" i="5"/>
  <c r="B26" i="5"/>
  <c r="C26" i="5" s="1"/>
  <c r="H25" i="5" l="1"/>
  <c r="I25" i="5" s="1"/>
  <c r="G26" i="5" a="1"/>
  <c r="G26" i="5" s="1"/>
  <c r="F26" i="5"/>
  <c r="E26" i="5"/>
  <c r="A28" i="5"/>
  <c r="B27" i="5"/>
  <c r="C27" i="5" s="1"/>
  <c r="H26" i="5" l="1"/>
  <c r="I26" i="5" s="1"/>
  <c r="E27" i="5"/>
  <c r="F27" i="5"/>
  <c r="G27" i="5" a="1"/>
  <c r="G27" i="5" s="1"/>
  <c r="H27" i="5" s="1"/>
  <c r="I27" i="5" s="1"/>
  <c r="A29" i="5"/>
  <c r="B28" i="5"/>
  <c r="C28" i="5" s="1"/>
  <c r="G28" i="5" l="1" a="1"/>
  <c r="G28" i="5" s="1"/>
  <c r="I28" i="5"/>
  <c r="E28" i="5"/>
  <c r="H28" i="5"/>
  <c r="F28" i="5"/>
  <c r="A30" i="5"/>
  <c r="B29" i="5"/>
  <c r="C29" i="5" s="1"/>
  <c r="G29" i="5" l="1" a="1"/>
  <c r="G29" i="5" s="1"/>
  <c r="F29" i="5"/>
  <c r="E29" i="5"/>
  <c r="A31" i="5"/>
  <c r="B30" i="5"/>
  <c r="C30" i="5" s="1"/>
  <c r="H29" i="5" l="1"/>
  <c r="I29" i="5" s="1"/>
  <c r="F30" i="5"/>
  <c r="E30" i="5"/>
  <c r="G30" i="5" a="1"/>
  <c r="G30" i="5" s="1"/>
  <c r="A32" i="5"/>
  <c r="B31" i="5"/>
  <c r="C31" i="5" s="1"/>
  <c r="H30" i="5" l="1"/>
  <c r="I30" i="5" s="1"/>
  <c r="E31" i="5"/>
  <c r="G31" i="5" a="1"/>
  <c r="G31" i="5" s="1"/>
  <c r="F31" i="5"/>
  <c r="A33" i="5"/>
  <c r="B32" i="5"/>
  <c r="C32" i="5" s="1"/>
  <c r="H31" i="5" l="1"/>
  <c r="I31" i="5" s="1"/>
  <c r="G32" i="5" a="1"/>
  <c r="G32" i="5" s="1"/>
  <c r="E32" i="5"/>
  <c r="F32" i="5"/>
  <c r="A34" i="5"/>
  <c r="B33" i="5"/>
  <c r="C33" i="5" s="1"/>
  <c r="H32" i="5" l="1"/>
  <c r="I32" i="5" s="1"/>
  <c r="F33" i="5"/>
  <c r="E33" i="5"/>
  <c r="G33" i="5" a="1"/>
  <c r="G33" i="5" s="1"/>
  <c r="A35" i="5"/>
  <c r="B34" i="5"/>
  <c r="C34" i="5" s="1"/>
  <c r="H33" i="5" l="1"/>
  <c r="I33" i="5" s="1"/>
  <c r="G34" i="5" a="1"/>
  <c r="G34" i="5" s="1"/>
  <c r="F34" i="5"/>
  <c r="E34" i="5"/>
  <c r="H34" i="5" s="1"/>
  <c r="I34" i="5" s="1"/>
  <c r="A36" i="5"/>
  <c r="B35" i="5"/>
  <c r="C35" i="5" s="1"/>
  <c r="G35" i="5" l="1" a="1"/>
  <c r="G35" i="5" s="1"/>
  <c r="I35" i="5"/>
  <c r="E35" i="5"/>
  <c r="F35" i="5"/>
  <c r="H35" i="5"/>
  <c r="A37" i="5"/>
  <c r="B36" i="5"/>
  <c r="C36" i="5" s="1"/>
  <c r="F36" i="5" l="1"/>
  <c r="G36" i="5" a="1"/>
  <c r="G36" i="5" s="1"/>
  <c r="E36" i="5"/>
  <c r="A38" i="5"/>
  <c r="B37" i="5"/>
  <c r="C37" i="5" s="1"/>
  <c r="H36" i="5" l="1"/>
  <c r="I36" i="5" s="1"/>
  <c r="E37" i="5"/>
  <c r="G37" i="5" a="1"/>
  <c r="G37" i="5" s="1"/>
  <c r="F37" i="5"/>
  <c r="A39" i="5"/>
  <c r="B38" i="5"/>
  <c r="C38" i="5" s="1"/>
  <c r="H37" i="5" l="1"/>
  <c r="I37" i="5" s="1"/>
  <c r="G38" i="5" a="1"/>
  <c r="G38" i="5" s="1"/>
  <c r="E38" i="5"/>
  <c r="F38" i="5"/>
  <c r="A40" i="5"/>
  <c r="B39" i="5"/>
  <c r="C39" i="5" s="1"/>
  <c r="H38" i="5" l="1"/>
  <c r="I38" i="5" s="1"/>
  <c r="G39" i="5" a="1"/>
  <c r="G39" i="5" s="1"/>
  <c r="E39" i="5"/>
  <c r="F39" i="5"/>
  <c r="A41" i="5"/>
  <c r="B40" i="5"/>
  <c r="C40" i="5" s="1"/>
  <c r="H39" i="5" l="1"/>
  <c r="I39" i="5" s="1"/>
  <c r="F40" i="5"/>
  <c r="E40" i="5"/>
  <c r="G40" i="5" a="1"/>
  <c r="G40" i="5" s="1"/>
  <c r="A42" i="5"/>
  <c r="B41" i="5"/>
  <c r="C41" i="5" s="1"/>
  <c r="H40" i="5" l="1"/>
  <c r="I40" i="5" s="1"/>
  <c r="E41" i="5"/>
  <c r="F41" i="5"/>
  <c r="G41" i="5" a="1"/>
  <c r="G41" i="5" s="1"/>
  <c r="H41" i="5" s="1"/>
  <c r="I41" i="5" s="1"/>
  <c r="A43" i="5"/>
  <c r="B42" i="5"/>
  <c r="C42" i="5" s="1"/>
  <c r="E42" i="5" l="1"/>
  <c r="F42" i="5"/>
  <c r="I42" i="5"/>
  <c r="G42" i="5" a="1"/>
  <c r="G42" i="5" s="1"/>
  <c r="H42" i="5"/>
  <c r="A44" i="5"/>
  <c r="B43" i="5"/>
  <c r="C43" i="5" s="1"/>
  <c r="E43" i="5" l="1"/>
  <c r="F43" i="5"/>
  <c r="G43" i="5" a="1"/>
  <c r="G43" i="5" s="1"/>
  <c r="A45" i="5"/>
  <c r="B44" i="5"/>
  <c r="C44" i="5" s="1"/>
  <c r="H43" i="5" l="1"/>
  <c r="I43" i="5" s="1"/>
  <c r="G44" i="5" a="1"/>
  <c r="G44" i="5" s="1"/>
  <c r="E44" i="5"/>
  <c r="F44" i="5"/>
  <c r="A46" i="5"/>
  <c r="B45" i="5"/>
  <c r="C45" i="5" s="1"/>
  <c r="H44" i="5" l="1"/>
  <c r="I44" i="5" s="1"/>
  <c r="F45" i="5"/>
  <c r="G45" i="5" a="1"/>
  <c r="G45" i="5" s="1"/>
  <c r="E45" i="5"/>
  <c r="A47" i="5"/>
  <c r="B46" i="5"/>
  <c r="C46" i="5" s="1"/>
  <c r="H45" i="5" l="1"/>
  <c r="I45" i="5" s="1"/>
  <c r="G46" i="5" a="1"/>
  <c r="G46" i="5" s="1"/>
  <c r="F46" i="5"/>
  <c r="E46" i="5"/>
  <c r="A48" i="5"/>
  <c r="B47" i="5"/>
  <c r="C47" i="5" s="1"/>
  <c r="H46" i="5" l="1"/>
  <c r="I46" i="5" s="1"/>
  <c r="G47" i="5" a="1"/>
  <c r="G47" i="5" s="1"/>
  <c r="E47" i="5"/>
  <c r="F47" i="5"/>
  <c r="A49" i="5"/>
  <c r="B48" i="5"/>
  <c r="C48" i="5" s="1"/>
  <c r="H47" i="5" l="1"/>
  <c r="I47" i="5" s="1"/>
  <c r="G48" i="5" a="1"/>
  <c r="G48" i="5" s="1"/>
  <c r="F48" i="5"/>
  <c r="E48" i="5"/>
  <c r="H48" i="5"/>
  <c r="I48" i="5" s="1"/>
  <c r="A50" i="5"/>
  <c r="B49" i="5"/>
  <c r="C49" i="5" s="1"/>
  <c r="F49" i="5" l="1"/>
  <c r="G49" i="5" a="1"/>
  <c r="G49" i="5" s="1"/>
  <c r="H49" i="5"/>
  <c r="I49" i="5"/>
  <c r="E49" i="5"/>
  <c r="A51" i="5"/>
  <c r="B50" i="5"/>
  <c r="C50" i="5" s="1"/>
  <c r="E50" i="5" l="1"/>
  <c r="G50" i="5" a="1"/>
  <c r="G50" i="5" s="1"/>
  <c r="F50" i="5"/>
  <c r="A52" i="5"/>
  <c r="B51" i="5"/>
  <c r="C51" i="5" s="1"/>
  <c r="H50" i="5" l="1"/>
  <c r="I50" i="5" s="1"/>
  <c r="E51" i="5"/>
  <c r="F51" i="5"/>
  <c r="G51" i="5" a="1"/>
  <c r="G51" i="5" s="1"/>
  <c r="A53" i="5"/>
  <c r="B52" i="5"/>
  <c r="C52" i="5" s="1"/>
  <c r="H51" i="5" l="1"/>
  <c r="I51" i="5" s="1"/>
  <c r="G52" i="5" a="1"/>
  <c r="G52" i="5" s="1"/>
  <c r="F52" i="5"/>
  <c r="E52" i="5"/>
  <c r="A54" i="5"/>
  <c r="B53" i="5"/>
  <c r="C53" i="5" s="1"/>
  <c r="H52" i="5" l="1"/>
  <c r="I52" i="5" s="1"/>
  <c r="G53" i="5" a="1"/>
  <c r="G53" i="5" s="1"/>
  <c r="E53" i="5"/>
  <c r="F53" i="5"/>
  <c r="A55" i="5"/>
  <c r="B54" i="5"/>
  <c r="C54" i="5" s="1"/>
  <c r="H53" i="5" l="1"/>
  <c r="I53" i="5" s="1"/>
  <c r="G54" i="5" a="1"/>
  <c r="G54" i="5" s="1"/>
  <c r="E54" i="5"/>
  <c r="F54" i="5"/>
  <c r="A56" i="5"/>
  <c r="B55" i="5"/>
  <c r="C55" i="5" s="1"/>
  <c r="H54" i="5" l="1"/>
  <c r="I54" i="5" s="1"/>
  <c r="F55" i="5"/>
  <c r="E55" i="5"/>
  <c r="G55" i="5" a="1"/>
  <c r="G55" i="5" s="1"/>
  <c r="H55" i="5"/>
  <c r="I55" i="5" s="1"/>
  <c r="A57" i="5"/>
  <c r="B56" i="5"/>
  <c r="C56" i="5" s="1"/>
  <c r="G56" i="5" l="1" a="1"/>
  <c r="G56" i="5" s="1"/>
  <c r="I56" i="5"/>
  <c r="F56" i="5"/>
  <c r="E56" i="5"/>
  <c r="H56" i="5"/>
  <c r="A58" i="5"/>
  <c r="B57" i="5"/>
  <c r="C57" i="5" s="1"/>
  <c r="F57" i="5" l="1"/>
  <c r="E57" i="5"/>
  <c r="G57" i="5" a="1"/>
  <c r="G57" i="5" s="1"/>
  <c r="H57" i="5" s="1"/>
  <c r="I57" i="5" s="1"/>
  <c r="A59" i="5"/>
  <c r="B58" i="5"/>
  <c r="C58" i="5" s="1"/>
  <c r="G58" i="5" l="1" a="1"/>
  <c r="G58" i="5" s="1"/>
  <c r="E58" i="5"/>
  <c r="F58" i="5"/>
  <c r="H58" i="5" s="1"/>
  <c r="I58" i="5" s="1"/>
  <c r="A60" i="5"/>
  <c r="B59" i="5"/>
  <c r="C59" i="5" s="1"/>
  <c r="G59" i="5" l="1" a="1"/>
  <c r="G59" i="5" s="1"/>
  <c r="F59" i="5"/>
  <c r="E59" i="5"/>
  <c r="A61" i="5"/>
  <c r="B60" i="5"/>
  <c r="C60" i="5" s="1"/>
  <c r="H59" i="5" l="1"/>
  <c r="I59" i="5" s="1"/>
  <c r="E60" i="5"/>
  <c r="G60" i="5" a="1"/>
  <c r="G60" i="5" s="1"/>
  <c r="F60" i="5"/>
  <c r="A62" i="5"/>
  <c r="B61" i="5"/>
  <c r="C61" i="5" s="1"/>
  <c r="H60" i="5" l="1"/>
  <c r="I60" i="5" s="1"/>
  <c r="G61" i="5" a="1"/>
  <c r="G61" i="5" s="1"/>
  <c r="F61" i="5"/>
  <c r="E61" i="5"/>
  <c r="A63" i="5"/>
  <c r="B62" i="5"/>
  <c r="C62" i="5" s="1"/>
  <c r="H61" i="5" l="1"/>
  <c r="I61" i="5" s="1"/>
  <c r="G62" i="5" a="1"/>
  <c r="G62" i="5" s="1"/>
  <c r="F62" i="5"/>
  <c r="E62" i="5"/>
  <c r="H62" i="5"/>
  <c r="I62" i="5" s="1"/>
  <c r="A64" i="5"/>
  <c r="B63" i="5"/>
  <c r="C63" i="5" s="1"/>
  <c r="G63" i="5" l="1" a="1"/>
  <c r="G63" i="5" s="1"/>
  <c r="H63" i="5"/>
  <c r="F63" i="5"/>
  <c r="E63" i="5"/>
  <c r="I63" i="5"/>
  <c r="A65" i="5"/>
  <c r="B64" i="5"/>
  <c r="C64" i="5" s="1"/>
  <c r="F64" i="5" l="1"/>
  <c r="E64" i="5"/>
  <c r="G64" i="5" a="1"/>
  <c r="G64" i="5" s="1"/>
  <c r="A66" i="5"/>
  <c r="B65" i="5"/>
  <c r="C65" i="5" s="1"/>
  <c r="H64" i="5" l="1"/>
  <c r="I64" i="5" s="1"/>
  <c r="G65" i="5" a="1"/>
  <c r="G65" i="5" s="1"/>
  <c r="F65" i="5"/>
  <c r="E65" i="5"/>
  <c r="A67" i="5"/>
  <c r="B66" i="5"/>
  <c r="C66" i="5" s="1"/>
  <c r="H65" i="5" l="1"/>
  <c r="I65" i="5" s="1"/>
  <c r="G66" i="5" a="1"/>
  <c r="G66" i="5" s="1"/>
  <c r="F66" i="5"/>
  <c r="E66" i="5"/>
  <c r="A68" i="5"/>
  <c r="B67" i="5"/>
  <c r="C67" i="5" s="1"/>
  <c r="H66" i="5" l="1"/>
  <c r="I66" i="5" s="1"/>
  <c r="E67" i="5"/>
  <c r="G67" i="5" a="1"/>
  <c r="G67" i="5" s="1"/>
  <c r="F67" i="5"/>
  <c r="A69" i="5"/>
  <c r="B68" i="5"/>
  <c r="C68" i="5" s="1"/>
  <c r="H67" i="5" l="1"/>
  <c r="I67" i="5" s="1"/>
  <c r="G68" i="5" a="1"/>
  <c r="G68" i="5" s="1"/>
  <c r="E68" i="5"/>
  <c r="F68" i="5"/>
  <c r="A70" i="5"/>
  <c r="B69" i="5"/>
  <c r="C69" i="5" s="1"/>
  <c r="H68" i="5" l="1"/>
  <c r="I68" i="5" s="1"/>
  <c r="F69" i="5"/>
  <c r="G69" i="5" a="1"/>
  <c r="G69" i="5" s="1"/>
  <c r="H69" i="5" s="1"/>
  <c r="I69" i="5" s="1"/>
  <c r="E69" i="5"/>
  <c r="A71" i="5"/>
  <c r="B70" i="5"/>
  <c r="C70" i="5" s="1"/>
  <c r="G70" i="5" l="1" a="1"/>
  <c r="G70" i="5" s="1"/>
  <c r="I70" i="5"/>
  <c r="F70" i="5"/>
  <c r="H70" i="5"/>
  <c r="E70" i="5"/>
  <c r="A72" i="5"/>
  <c r="B71" i="5"/>
  <c r="C71" i="5" s="1"/>
  <c r="F71" i="5" l="1"/>
  <c r="G71" i="5" a="1"/>
  <c r="G71" i="5" s="1"/>
  <c r="E71" i="5"/>
  <c r="A73" i="5"/>
  <c r="B72" i="5"/>
  <c r="C72" i="5" s="1"/>
  <c r="H71" i="5" l="1"/>
  <c r="I71" i="5" s="1"/>
  <c r="G72" i="5" a="1"/>
  <c r="G72" i="5" s="1"/>
  <c r="F72" i="5"/>
  <c r="E72" i="5"/>
  <c r="A74" i="5"/>
  <c r="B73" i="5"/>
  <c r="C73" i="5" s="1"/>
  <c r="H72" i="5" l="1"/>
  <c r="I72" i="5" s="1"/>
  <c r="E73" i="5"/>
  <c r="G73" i="5" a="1"/>
  <c r="G73" i="5" s="1"/>
  <c r="F73" i="5"/>
  <c r="A75" i="5"/>
  <c r="B74" i="5"/>
  <c r="C74" i="5" s="1"/>
  <c r="H73" i="5" l="1"/>
  <c r="I73" i="5" s="1"/>
  <c r="E74" i="5"/>
  <c r="F74" i="5"/>
  <c r="G74" i="5" a="1"/>
  <c r="G74" i="5" s="1"/>
  <c r="H74" i="5" s="1"/>
  <c r="I74" i="5" s="1"/>
  <c r="A76" i="5"/>
  <c r="B75" i="5"/>
  <c r="C75" i="5" s="1"/>
  <c r="G75" i="5" l="1" a="1"/>
  <c r="G75" i="5" s="1"/>
  <c r="F75" i="5"/>
  <c r="E75" i="5"/>
  <c r="A77" i="5"/>
  <c r="B76" i="5"/>
  <c r="C76" i="5" s="1"/>
  <c r="H75" i="5" l="1"/>
  <c r="I75" i="5" s="1"/>
  <c r="G76" i="5" a="1"/>
  <c r="G76" i="5" s="1"/>
  <c r="E76" i="5"/>
  <c r="F76" i="5"/>
  <c r="H76" i="5" s="1"/>
  <c r="I76" i="5" s="1"/>
  <c r="A78" i="5"/>
  <c r="B77" i="5"/>
  <c r="C77" i="5" s="1"/>
  <c r="E77" i="5" l="1"/>
  <c r="H77" i="5"/>
  <c r="F77" i="5"/>
  <c r="G77" i="5" a="1"/>
  <c r="G77" i="5" s="1"/>
  <c r="I77" i="5"/>
  <c r="A79" i="5"/>
  <c r="B78" i="5"/>
  <c r="C78" i="5" s="1"/>
  <c r="F78" i="5" l="1"/>
  <c r="G78" i="5" a="1"/>
  <c r="G78" i="5" s="1"/>
  <c r="E78" i="5"/>
  <c r="A80" i="5"/>
  <c r="B79" i="5"/>
  <c r="C79" i="5" s="1"/>
  <c r="H78" i="5" l="1"/>
  <c r="I78" i="5" s="1"/>
  <c r="E79" i="5"/>
  <c r="G79" i="5" a="1"/>
  <c r="G79" i="5" s="1"/>
  <c r="F79" i="5"/>
  <c r="A81" i="5"/>
  <c r="B80" i="5"/>
  <c r="C80" i="5" s="1"/>
  <c r="H79" i="5" l="1"/>
  <c r="I79" i="5" s="1"/>
  <c r="G80" i="5" a="1"/>
  <c r="G80" i="5" s="1"/>
  <c r="F80" i="5"/>
  <c r="E80" i="5"/>
  <c r="A82" i="5"/>
  <c r="B81" i="5"/>
  <c r="C81" i="5" s="1"/>
  <c r="H80" i="5" l="1"/>
  <c r="I80" i="5" s="1"/>
  <c r="F81" i="5"/>
  <c r="G81" i="5" a="1"/>
  <c r="G81" i="5" s="1"/>
  <c r="E81" i="5"/>
  <c r="A83" i="5"/>
  <c r="B82" i="5"/>
  <c r="C82" i="5" s="1"/>
  <c r="H81" i="5" l="1"/>
  <c r="I81" i="5" s="1"/>
  <c r="G82" i="5" a="1"/>
  <c r="G82" i="5" s="1"/>
  <c r="F82" i="5"/>
  <c r="E82" i="5"/>
  <c r="A84" i="5"/>
  <c r="B83" i="5"/>
  <c r="C83" i="5" s="1"/>
  <c r="H82" i="5" l="1"/>
  <c r="I82" i="5" s="1"/>
  <c r="F83" i="5"/>
  <c r="G83" i="5" a="1"/>
  <c r="G83" i="5" s="1"/>
  <c r="E83" i="5"/>
  <c r="H83" i="5" s="1"/>
  <c r="I83" i="5" s="1"/>
  <c r="A85" i="5"/>
  <c r="B84" i="5"/>
  <c r="C84" i="5" s="1"/>
  <c r="H84" i="5" l="1"/>
  <c r="G84" i="5" a="1"/>
  <c r="G84" i="5" s="1"/>
  <c r="F84" i="5"/>
  <c r="I84" i="5"/>
  <c r="E84" i="5"/>
  <c r="A86" i="5"/>
  <c r="B85" i="5"/>
  <c r="C85" i="5" s="1"/>
  <c r="F85" i="5" l="1"/>
  <c r="E85" i="5"/>
  <c r="G85" i="5" a="1"/>
  <c r="G85" i="5" s="1"/>
  <c r="A87" i="5"/>
  <c r="B86" i="5"/>
  <c r="C86" i="5" s="1"/>
  <c r="H85" i="5" l="1"/>
  <c r="I85" i="5" s="1"/>
  <c r="F86" i="5"/>
  <c r="E86" i="5"/>
  <c r="G86" i="5" a="1"/>
  <c r="G86" i="5" s="1"/>
  <c r="A88" i="5"/>
  <c r="B87" i="5"/>
  <c r="C87" i="5" s="1"/>
  <c r="H86" i="5" l="1"/>
  <c r="I86" i="5" s="1"/>
  <c r="G87" i="5" a="1"/>
  <c r="G87" i="5" s="1"/>
  <c r="F87" i="5"/>
  <c r="E87" i="5"/>
  <c r="A89" i="5"/>
  <c r="B88" i="5"/>
  <c r="C88" i="5" s="1"/>
  <c r="H87" i="5" l="1"/>
  <c r="I87" i="5" s="1"/>
  <c r="F88" i="5"/>
  <c r="E88" i="5"/>
  <c r="G88" i="5" a="1"/>
  <c r="G88" i="5" s="1"/>
  <c r="A90" i="5"/>
  <c r="B89" i="5"/>
  <c r="C89" i="5" s="1"/>
  <c r="H88" i="5" l="1"/>
  <c r="I88" i="5" s="1"/>
  <c r="G89" i="5" a="1"/>
  <c r="G89" i="5" s="1"/>
  <c r="E89" i="5"/>
  <c r="F89" i="5"/>
  <c r="A91" i="5"/>
  <c r="B90" i="5"/>
  <c r="C90" i="5" s="1"/>
  <c r="H89" i="5" l="1"/>
  <c r="I89" i="5" s="1"/>
  <c r="E90" i="5"/>
  <c r="G90" i="5" a="1"/>
  <c r="G90" i="5" s="1"/>
  <c r="F90" i="5"/>
  <c r="H90" i="5"/>
  <c r="I90" i="5" s="1"/>
  <c r="A92" i="5"/>
  <c r="B91" i="5"/>
  <c r="C91" i="5" s="1"/>
  <c r="F91" i="5" l="1"/>
  <c r="E91" i="5"/>
  <c r="G91" i="5" a="1"/>
  <c r="G91" i="5" s="1"/>
  <c r="H91" i="5"/>
  <c r="I91" i="5"/>
  <c r="A93" i="5"/>
  <c r="B92" i="5"/>
  <c r="C92" i="5" s="1"/>
  <c r="E92" i="5" l="1"/>
  <c r="F92" i="5"/>
  <c r="G92" i="5" a="1"/>
  <c r="G92" i="5" s="1"/>
  <c r="A94" i="5"/>
  <c r="B93" i="5"/>
  <c r="C93" i="5" s="1"/>
  <c r="H92" i="5" l="1"/>
  <c r="I92" i="5" s="1"/>
  <c r="F93" i="5"/>
  <c r="E93" i="5"/>
  <c r="G93" i="5" a="1"/>
  <c r="G93" i="5" s="1"/>
  <c r="A95" i="5"/>
  <c r="B94" i="5"/>
  <c r="C94" i="5" s="1"/>
  <c r="H93" i="5" l="1"/>
  <c r="I93" i="5" s="1"/>
  <c r="G94" i="5" a="1"/>
  <c r="G94" i="5" s="1"/>
  <c r="E94" i="5"/>
  <c r="F94" i="5"/>
  <c r="H94" i="5" s="1"/>
  <c r="I94" i="5" s="1"/>
  <c r="A96" i="5"/>
  <c r="B95" i="5"/>
  <c r="C95" i="5" s="1"/>
  <c r="F95" i="5" l="1"/>
  <c r="E95" i="5"/>
  <c r="G95" i="5" a="1"/>
  <c r="G95" i="5" s="1"/>
  <c r="A97" i="5"/>
  <c r="B96" i="5"/>
  <c r="C96" i="5" s="1"/>
  <c r="H95" i="5" l="1"/>
  <c r="I95" i="5" s="1"/>
  <c r="F96" i="5"/>
  <c r="E96" i="5"/>
  <c r="G96" i="5" a="1"/>
  <c r="G96" i="5" s="1"/>
  <c r="H96" i="5" s="1"/>
  <c r="I96" i="5" s="1"/>
  <c r="A98" i="5"/>
  <c r="B97" i="5"/>
  <c r="C97" i="5" s="1"/>
  <c r="F97" i="5" l="1"/>
  <c r="G97" i="5" a="1"/>
  <c r="G97" i="5" s="1"/>
  <c r="E97" i="5"/>
  <c r="H97" i="5"/>
  <c r="I97" i="5" s="1"/>
  <c r="A99" i="5"/>
  <c r="B98" i="5"/>
  <c r="C98" i="5" s="1"/>
  <c r="E98" i="5" l="1"/>
  <c r="H98" i="5"/>
  <c r="G98" i="5" a="1"/>
  <c r="G98" i="5" s="1"/>
  <c r="F98" i="5"/>
  <c r="I98" i="5"/>
  <c r="A100" i="5"/>
  <c r="B99" i="5"/>
  <c r="C99" i="5" s="1"/>
  <c r="F99" i="5" l="1"/>
  <c r="G99" i="5" a="1"/>
  <c r="G99" i="5" s="1"/>
  <c r="E99" i="5"/>
  <c r="A101" i="5"/>
  <c r="B100" i="5"/>
  <c r="C100" i="5" s="1"/>
  <c r="H99" i="5" l="1"/>
  <c r="I99" i="5" s="1"/>
  <c r="F100" i="5"/>
  <c r="E100" i="5"/>
  <c r="G100" i="5" a="1"/>
  <c r="G100" i="5" s="1"/>
  <c r="A102" i="5"/>
  <c r="B101" i="5"/>
  <c r="C101" i="5" s="1"/>
  <c r="H100" i="5" l="1"/>
  <c r="I100" i="5" s="1"/>
  <c r="G101" i="5" a="1"/>
  <c r="G101" i="5" s="1"/>
  <c r="F101" i="5"/>
  <c r="E101" i="5"/>
  <c r="A103" i="5"/>
  <c r="B102" i="5"/>
  <c r="C102" i="5" s="1"/>
  <c r="H101" i="5" l="1"/>
  <c r="I101" i="5" s="1"/>
  <c r="F102" i="5"/>
  <c r="G102" i="5" a="1"/>
  <c r="G102" i="5" s="1"/>
  <c r="E102" i="5"/>
  <c r="A104" i="5"/>
  <c r="B103" i="5"/>
  <c r="C103" i="5" s="1"/>
  <c r="H102" i="5" l="1"/>
  <c r="I102" i="5" s="1"/>
  <c r="E103" i="5"/>
  <c r="F103" i="5"/>
  <c r="G103" i="5" a="1"/>
  <c r="G103" i="5" s="1"/>
  <c r="A105" i="5"/>
  <c r="B104" i="5"/>
  <c r="C104" i="5" s="1"/>
  <c r="H103" i="5" l="1"/>
  <c r="I103" i="5" s="1"/>
  <c r="G104" i="5" a="1"/>
  <c r="G104" i="5" s="1"/>
  <c r="F104" i="5"/>
  <c r="E104" i="5"/>
  <c r="H104" i="5" s="1"/>
  <c r="I104" i="5" s="1"/>
  <c r="A106" i="5"/>
  <c r="B105" i="5"/>
  <c r="C105" i="5" s="1"/>
  <c r="F105" i="5" l="1"/>
  <c r="E105" i="5"/>
  <c r="H105" i="5"/>
  <c r="G105" i="5" a="1"/>
  <c r="G105" i="5" s="1"/>
  <c r="I105" i="5"/>
  <c r="A107" i="5"/>
  <c r="B106" i="5"/>
  <c r="C106" i="5" s="1"/>
  <c r="G106" i="5" l="1" a="1"/>
  <c r="G106" i="5" s="1"/>
  <c r="E106" i="5"/>
  <c r="F106" i="5"/>
  <c r="A108" i="5"/>
  <c r="B107" i="5"/>
  <c r="C107" i="5" s="1"/>
  <c r="H106" i="5" l="1"/>
  <c r="I106" i="5" s="1"/>
  <c r="F107" i="5"/>
  <c r="G107" i="5" a="1"/>
  <c r="G107" i="5" s="1"/>
  <c r="E107" i="5"/>
  <c r="A109" i="5"/>
  <c r="B108" i="5"/>
  <c r="C108" i="5" s="1"/>
  <c r="H107" i="5" l="1"/>
  <c r="I107" i="5" s="1"/>
  <c r="G108" i="5" a="1"/>
  <c r="G108" i="5" s="1"/>
  <c r="E108" i="5"/>
  <c r="F108" i="5"/>
  <c r="H108" i="5" s="1"/>
  <c r="I108" i="5" s="1"/>
  <c r="A110" i="5"/>
  <c r="B109" i="5"/>
  <c r="C109" i="5" s="1"/>
  <c r="G109" i="5" l="1" a="1"/>
  <c r="G109" i="5" s="1"/>
  <c r="F109" i="5"/>
  <c r="E109" i="5"/>
  <c r="A111" i="5"/>
  <c r="B110" i="5"/>
  <c r="C110" i="5" s="1"/>
  <c r="H109" i="5" l="1"/>
  <c r="I109" i="5" s="1"/>
  <c r="G110" i="5" a="1"/>
  <c r="G110" i="5" s="1"/>
  <c r="F110" i="5"/>
  <c r="E110" i="5"/>
  <c r="A112" i="5"/>
  <c r="B111" i="5"/>
  <c r="C111" i="5" s="1"/>
  <c r="H110" i="5" l="1"/>
  <c r="I110" i="5" s="1"/>
  <c r="G111" i="5" a="1"/>
  <c r="G111" i="5" s="1"/>
  <c r="E111" i="5"/>
  <c r="F111" i="5"/>
  <c r="H111" i="5"/>
  <c r="I111" i="5" s="1"/>
  <c r="A113" i="5"/>
  <c r="B112" i="5"/>
  <c r="C112" i="5" s="1"/>
  <c r="G112" i="5" l="1" a="1"/>
  <c r="G112" i="5" s="1"/>
  <c r="H112" i="5"/>
  <c r="E112" i="5"/>
  <c r="I112" i="5"/>
  <c r="F112" i="5"/>
  <c r="A114" i="5"/>
  <c r="B113" i="5"/>
  <c r="C113" i="5" s="1"/>
  <c r="F113" i="5" l="1"/>
  <c r="G113" i="5" a="1"/>
  <c r="G113" i="5" s="1"/>
  <c r="E113" i="5"/>
  <c r="A115" i="5"/>
  <c r="B114" i="5"/>
  <c r="C114" i="5" s="1"/>
  <c r="H113" i="5" l="1"/>
  <c r="I113" i="5" s="1"/>
  <c r="G114" i="5" a="1"/>
  <c r="G114" i="5" s="1"/>
  <c r="F114" i="5"/>
  <c r="E114" i="5"/>
  <c r="A116" i="5"/>
  <c r="B115" i="5"/>
  <c r="C115" i="5" s="1"/>
  <c r="H114" i="5" l="1"/>
  <c r="I114" i="5" s="1"/>
  <c r="G115" i="5" a="1"/>
  <c r="G115" i="5" s="1"/>
  <c r="F115" i="5"/>
  <c r="E115" i="5"/>
  <c r="A117" i="5"/>
  <c r="B116" i="5"/>
  <c r="C116" i="5" s="1"/>
  <c r="H115" i="5" l="1"/>
  <c r="I115" i="5" s="1"/>
  <c r="E116" i="5"/>
  <c r="G116" i="5" a="1"/>
  <c r="G116" i="5" s="1"/>
  <c r="F116" i="5"/>
  <c r="A118" i="5"/>
  <c r="B117" i="5"/>
  <c r="C117" i="5" s="1"/>
  <c r="H116" i="5" l="1"/>
  <c r="I116" i="5" s="1"/>
  <c r="G117" i="5" a="1"/>
  <c r="G117" i="5" s="1"/>
  <c r="F117" i="5"/>
  <c r="E117" i="5"/>
  <c r="H117" i="5" s="1"/>
  <c r="I117" i="5" s="1"/>
  <c r="A119" i="5"/>
  <c r="B118" i="5"/>
  <c r="C118" i="5" s="1"/>
  <c r="G118" i="5" l="1" a="1"/>
  <c r="G118" i="5" s="1"/>
  <c r="E118" i="5"/>
  <c r="F118" i="5"/>
  <c r="H118" i="5" s="1"/>
  <c r="I118" i="5" s="1"/>
  <c r="A120" i="5"/>
  <c r="B119" i="5"/>
  <c r="C119" i="5" s="1"/>
  <c r="F119" i="5" l="1"/>
  <c r="G119" i="5" a="1"/>
  <c r="G119" i="5" s="1"/>
  <c r="E119" i="5"/>
  <c r="H119" i="5"/>
  <c r="I119" i="5"/>
  <c r="A121" i="5"/>
  <c r="B120" i="5"/>
  <c r="C120" i="5" s="1"/>
  <c r="G120" i="5" l="1" a="1"/>
  <c r="G120" i="5" s="1"/>
  <c r="F120" i="5"/>
  <c r="E120" i="5"/>
  <c r="A122" i="5"/>
  <c r="B121" i="5"/>
  <c r="C121" i="5" s="1"/>
  <c r="H120" i="5" l="1"/>
  <c r="I120" i="5" s="1"/>
  <c r="G121" i="5" a="1"/>
  <c r="G121" i="5" s="1"/>
  <c r="F121" i="5"/>
  <c r="E121" i="5"/>
  <c r="A123" i="5"/>
  <c r="B122" i="5"/>
  <c r="C122" i="5" s="1"/>
  <c r="H121" i="5" l="1"/>
  <c r="I121" i="5" s="1"/>
  <c r="F122" i="5"/>
  <c r="E122" i="5"/>
  <c r="G122" i="5" a="1"/>
  <c r="G122" i="5" s="1"/>
  <c r="H122" i="5" s="1"/>
  <c r="I122" i="5" s="1"/>
  <c r="A124" i="5"/>
  <c r="B123" i="5"/>
  <c r="C123" i="5" s="1"/>
  <c r="E123" i="5" l="1"/>
  <c r="G123" i="5" a="1"/>
  <c r="G123" i="5" s="1"/>
  <c r="F123" i="5"/>
  <c r="A125" i="5"/>
  <c r="B124" i="5"/>
  <c r="C124" i="5" s="1"/>
  <c r="H123" i="5" l="1"/>
  <c r="I123" i="5" s="1"/>
  <c r="F124" i="5"/>
  <c r="G124" i="5" a="1"/>
  <c r="G124" i="5" s="1"/>
  <c r="E124" i="5"/>
  <c r="A126" i="5"/>
  <c r="B125" i="5"/>
  <c r="C125" i="5" s="1"/>
  <c r="H124" i="5" l="1"/>
  <c r="I124" i="5" s="1"/>
  <c r="G125" i="5" a="1"/>
  <c r="G125" i="5" s="1"/>
  <c r="E125" i="5"/>
  <c r="F125" i="5"/>
  <c r="H125" i="5"/>
  <c r="I125" i="5" s="1"/>
  <c r="A127" i="5"/>
  <c r="B126" i="5"/>
  <c r="C126" i="5" s="1"/>
  <c r="E126" i="5" l="1"/>
  <c r="H126" i="5"/>
  <c r="I126" i="5"/>
  <c r="G126" i="5" a="1"/>
  <c r="G126" i="5" s="1"/>
  <c r="F126" i="5"/>
  <c r="A128" i="5"/>
  <c r="B127" i="5"/>
  <c r="C127" i="5" s="1"/>
  <c r="E127" i="5" l="1"/>
  <c r="F127" i="5"/>
  <c r="G127" i="5" a="1"/>
  <c r="G127" i="5" s="1"/>
  <c r="A129" i="5"/>
  <c r="B128" i="5"/>
  <c r="C128" i="5" s="1"/>
  <c r="H127" i="5" l="1"/>
  <c r="I127" i="5" s="1"/>
  <c r="G128" i="5" a="1"/>
  <c r="G128" i="5" s="1"/>
  <c r="E128" i="5"/>
  <c r="F128" i="5"/>
  <c r="A130" i="5"/>
  <c r="B129" i="5"/>
  <c r="C129" i="5" s="1"/>
  <c r="H128" i="5" l="1"/>
  <c r="I128" i="5" s="1"/>
  <c r="F129" i="5"/>
  <c r="E129" i="5"/>
  <c r="G129" i="5" a="1"/>
  <c r="G129" i="5" s="1"/>
  <c r="A131" i="5"/>
  <c r="B130" i="5"/>
  <c r="C130" i="5" s="1"/>
  <c r="H129" i="5" l="1"/>
  <c r="I129" i="5" s="1"/>
  <c r="G130" i="5" a="1"/>
  <c r="G130" i="5" s="1"/>
  <c r="E130" i="5"/>
  <c r="F130" i="5"/>
  <c r="A132" i="5"/>
  <c r="B131" i="5"/>
  <c r="C131" i="5" s="1"/>
  <c r="H130" i="5" l="1"/>
  <c r="I130" i="5" s="1"/>
  <c r="F131" i="5"/>
  <c r="G131" i="5" a="1"/>
  <c r="G131" i="5" s="1"/>
  <c r="E131" i="5"/>
  <c r="A133" i="5"/>
  <c r="B132" i="5"/>
  <c r="C132" i="5" s="1"/>
  <c r="H131" i="5" l="1"/>
  <c r="I131" i="5" s="1"/>
  <c r="E132" i="5"/>
  <c r="G132" i="5" a="1"/>
  <c r="G132" i="5" s="1"/>
  <c r="F132" i="5"/>
  <c r="H132" i="5"/>
  <c r="I132" i="5" s="1"/>
  <c r="A134" i="5"/>
  <c r="B133" i="5"/>
  <c r="C133" i="5" s="1"/>
  <c r="H133" i="5" l="1"/>
  <c r="G133" i="5" a="1"/>
  <c r="G133" i="5" s="1"/>
  <c r="I133" i="5"/>
  <c r="E133" i="5"/>
  <c r="F133" i="5"/>
  <c r="A135" i="5"/>
  <c r="B134" i="5"/>
  <c r="C134" i="5" s="1"/>
  <c r="F134" i="5" l="1"/>
  <c r="G134" i="5" a="1"/>
  <c r="G134" i="5" s="1"/>
  <c r="E134" i="5"/>
  <c r="A136" i="5"/>
  <c r="B135" i="5"/>
  <c r="C135" i="5" s="1"/>
  <c r="H134" i="5" l="1"/>
  <c r="I134" i="5" s="1"/>
  <c r="E135" i="5"/>
  <c r="G135" i="5" a="1"/>
  <c r="G135" i="5" s="1"/>
  <c r="F135" i="5"/>
  <c r="A137" i="5"/>
  <c r="B136" i="5"/>
  <c r="C136" i="5" s="1"/>
  <c r="H135" i="5" l="1"/>
  <c r="I135" i="5" s="1"/>
  <c r="E136" i="5"/>
  <c r="G136" i="5" a="1"/>
  <c r="G136" i="5" s="1"/>
  <c r="F136" i="5"/>
  <c r="A138" i="5"/>
  <c r="B137" i="5"/>
  <c r="C137" i="5" s="1"/>
  <c r="H136" i="5" l="1"/>
  <c r="I136" i="5" s="1"/>
  <c r="G137" i="5" a="1"/>
  <c r="G137" i="5" s="1"/>
  <c r="F137" i="5"/>
  <c r="E137" i="5"/>
  <c r="A139" i="5"/>
  <c r="B138" i="5"/>
  <c r="C138" i="5" s="1"/>
  <c r="H137" i="5" l="1"/>
  <c r="I137" i="5" s="1"/>
  <c r="G138" i="5" a="1"/>
  <c r="G138" i="5" s="1"/>
  <c r="F138" i="5"/>
  <c r="E138" i="5"/>
  <c r="A140" i="5"/>
  <c r="B139" i="5"/>
  <c r="C139" i="5" s="1"/>
  <c r="H138" i="5" l="1"/>
  <c r="I138" i="5" s="1"/>
  <c r="F139" i="5"/>
  <c r="G139" i="5" a="1"/>
  <c r="G139" i="5" s="1"/>
  <c r="E139" i="5"/>
  <c r="H139" i="5"/>
  <c r="I139" i="5" s="1"/>
  <c r="A141" i="5"/>
  <c r="B140" i="5"/>
  <c r="C140" i="5" s="1"/>
  <c r="I140" i="5" l="1"/>
  <c r="F140" i="5"/>
  <c r="G140" i="5" a="1"/>
  <c r="G140" i="5" s="1"/>
  <c r="E140" i="5"/>
  <c r="H140" i="5"/>
  <c r="A142" i="5"/>
  <c r="B141" i="5"/>
  <c r="C141" i="5" s="1"/>
  <c r="E141" i="5" l="1"/>
  <c r="G141" i="5" a="1"/>
  <c r="G141" i="5" s="1"/>
  <c r="F141" i="5"/>
  <c r="A143" i="5"/>
  <c r="B142" i="5"/>
  <c r="C142" i="5" s="1"/>
  <c r="H141" i="5" l="1"/>
  <c r="I141" i="5" s="1"/>
  <c r="E142" i="5"/>
  <c r="F142" i="5"/>
  <c r="G142" i="5" a="1"/>
  <c r="G142" i="5" s="1"/>
  <c r="A144" i="5"/>
  <c r="B143" i="5"/>
  <c r="C143" i="5" s="1"/>
  <c r="H142" i="5" l="1"/>
  <c r="I142" i="5" s="1"/>
  <c r="F143" i="5"/>
  <c r="E143" i="5"/>
  <c r="G143" i="5" a="1"/>
  <c r="G143" i="5" s="1"/>
  <c r="A145" i="5"/>
  <c r="B144" i="5"/>
  <c r="C144" i="5" s="1"/>
  <c r="H143" i="5" l="1"/>
  <c r="I143" i="5" s="1"/>
  <c r="F144" i="5"/>
  <c r="G144" i="5" a="1"/>
  <c r="G144" i="5" s="1"/>
  <c r="E144" i="5"/>
  <c r="A146" i="5"/>
  <c r="B145" i="5"/>
  <c r="C145" i="5" s="1"/>
  <c r="H144" i="5" l="1"/>
  <c r="I144" i="5" s="1"/>
  <c r="G145" i="5" a="1"/>
  <c r="G145" i="5" s="1"/>
  <c r="E145" i="5"/>
  <c r="F145" i="5"/>
  <c r="A147" i="5"/>
  <c r="B146" i="5"/>
  <c r="C146" i="5" s="1"/>
  <c r="H145" i="5" l="1"/>
  <c r="I145" i="5" s="1"/>
  <c r="F146" i="5"/>
  <c r="G146" i="5" a="1"/>
  <c r="G146" i="5" s="1"/>
  <c r="E146" i="5"/>
  <c r="H146" i="5"/>
  <c r="I146" i="5" s="1"/>
  <c r="A148" i="5"/>
  <c r="B147" i="5"/>
  <c r="C147" i="5" s="1"/>
  <c r="I147" i="5" l="1"/>
  <c r="H147" i="5"/>
  <c r="F147" i="5"/>
  <c r="E147" i="5"/>
  <c r="G147" i="5" a="1"/>
  <c r="G147" i="5" s="1"/>
  <c r="A149" i="5"/>
  <c r="B148" i="5"/>
  <c r="C148" i="5" s="1"/>
  <c r="E148" i="5" l="1"/>
  <c r="F148" i="5"/>
  <c r="G148" i="5" a="1"/>
  <c r="G148" i="5" s="1"/>
  <c r="A150" i="5"/>
  <c r="B149" i="5"/>
  <c r="C149" i="5" s="1"/>
  <c r="H148" i="5" l="1"/>
  <c r="I148" i="5" s="1"/>
  <c r="E149" i="5"/>
  <c r="F149" i="5"/>
  <c r="G149" i="5" a="1"/>
  <c r="G149" i="5" s="1"/>
  <c r="A151" i="5"/>
  <c r="B150" i="5"/>
  <c r="C150" i="5" s="1"/>
  <c r="H149" i="5" l="1"/>
  <c r="I149" i="5" s="1"/>
  <c r="G150" i="5" a="1"/>
  <c r="G150" i="5" s="1"/>
  <c r="F150" i="5"/>
  <c r="E150" i="5"/>
  <c r="H150" i="5" s="1"/>
  <c r="I150" i="5" s="1"/>
  <c r="A152" i="5"/>
  <c r="B151" i="5"/>
  <c r="C151" i="5" s="1"/>
  <c r="G151" i="5" l="1" a="1"/>
  <c r="G151" i="5" s="1"/>
  <c r="F151" i="5"/>
  <c r="E151" i="5"/>
  <c r="A153" i="5"/>
  <c r="B152" i="5"/>
  <c r="C152" i="5" s="1"/>
  <c r="H151" i="5" l="1"/>
  <c r="I151" i="5" s="1"/>
  <c r="F152" i="5"/>
  <c r="E152" i="5"/>
  <c r="G152" i="5" a="1"/>
  <c r="G152" i="5" s="1"/>
  <c r="H152" i="5" s="1"/>
  <c r="I152" i="5" s="1"/>
  <c r="A154" i="5"/>
  <c r="B153" i="5"/>
  <c r="C153" i="5" s="1"/>
  <c r="F153" i="5" l="1"/>
  <c r="G153" i="5" a="1"/>
  <c r="G153" i="5" s="1"/>
  <c r="E153" i="5"/>
  <c r="H153" i="5"/>
  <c r="I153" i="5" s="1"/>
  <c r="A155" i="5"/>
  <c r="B154" i="5"/>
  <c r="C154" i="5" s="1"/>
  <c r="E154" i="5" l="1"/>
  <c r="H154" i="5"/>
  <c r="I154" i="5"/>
  <c r="G154" i="5" a="1"/>
  <c r="G154" i="5" s="1"/>
  <c r="F154" i="5"/>
  <c r="A156" i="5"/>
  <c r="B155" i="5"/>
  <c r="C155" i="5" s="1"/>
  <c r="F155" i="5" l="1"/>
  <c r="G155" i="5" a="1"/>
  <c r="G155" i="5" s="1"/>
  <c r="E155" i="5"/>
  <c r="A157" i="5"/>
  <c r="B156" i="5"/>
  <c r="C156" i="5" s="1"/>
  <c r="H155" i="5" l="1"/>
  <c r="I155" i="5" s="1"/>
  <c r="F156" i="5"/>
  <c r="E156" i="5"/>
  <c r="G156" i="5" a="1"/>
  <c r="G156" i="5" s="1"/>
  <c r="H156" i="5" s="1"/>
  <c r="I156" i="5" s="1"/>
  <c r="A158" i="5"/>
  <c r="B157" i="5"/>
  <c r="C157" i="5" s="1"/>
  <c r="E157" i="5" l="1"/>
  <c r="F157" i="5"/>
  <c r="G157" i="5" a="1"/>
  <c r="G157" i="5" s="1"/>
  <c r="H157" i="5" s="1"/>
  <c r="I157" i="5" s="1"/>
  <c r="A159" i="5"/>
  <c r="B158" i="5"/>
  <c r="C158" i="5" s="1"/>
  <c r="G158" i="5" l="1" a="1"/>
  <c r="G158" i="5" s="1"/>
  <c r="F158" i="5"/>
  <c r="E158" i="5"/>
  <c r="A160" i="5"/>
  <c r="B159" i="5"/>
  <c r="C159" i="5" s="1"/>
  <c r="H158" i="5" l="1"/>
  <c r="I158" i="5" s="1"/>
  <c r="G159" i="5" a="1"/>
  <c r="G159" i="5" s="1"/>
  <c r="E159" i="5"/>
  <c r="F159" i="5"/>
  <c r="A161" i="5"/>
  <c r="B160" i="5"/>
  <c r="C160" i="5" s="1"/>
  <c r="H159" i="5" l="1"/>
  <c r="I159" i="5" s="1"/>
  <c r="G160" i="5" a="1"/>
  <c r="G160" i="5" s="1"/>
  <c r="F160" i="5"/>
  <c r="E160" i="5"/>
  <c r="H160" i="5"/>
  <c r="I160" i="5" s="1"/>
  <c r="A162" i="5"/>
  <c r="B161" i="5"/>
  <c r="C161" i="5" s="1"/>
  <c r="I161" i="5" l="1"/>
  <c r="F161" i="5"/>
  <c r="H161" i="5"/>
  <c r="G161" i="5" a="1"/>
  <c r="G161" i="5" s="1"/>
  <c r="E161" i="5"/>
  <c r="A163" i="5"/>
  <c r="B162" i="5"/>
  <c r="C162" i="5" s="1"/>
  <c r="G162" i="5" l="1" a="1"/>
  <c r="G162" i="5" s="1"/>
  <c r="F162" i="5"/>
  <c r="E162" i="5"/>
  <c r="A164" i="5"/>
  <c r="B163" i="5"/>
  <c r="C163" i="5" s="1"/>
  <c r="H162" i="5" l="1"/>
  <c r="I162" i="5" s="1"/>
  <c r="F163" i="5"/>
  <c r="G163" i="5" a="1"/>
  <c r="G163" i="5" s="1"/>
  <c r="E163" i="5"/>
  <c r="A165" i="5"/>
  <c r="B164" i="5"/>
  <c r="C164" i="5" s="1"/>
  <c r="H163" i="5" l="1"/>
  <c r="I163" i="5" s="1"/>
  <c r="E164" i="5"/>
  <c r="F164" i="5"/>
  <c r="G164" i="5" a="1"/>
  <c r="G164" i="5" s="1"/>
  <c r="A166" i="5"/>
  <c r="B165" i="5"/>
  <c r="C165" i="5" s="1"/>
  <c r="H164" i="5" l="1"/>
  <c r="I164" i="5" s="1"/>
  <c r="F165" i="5"/>
  <c r="E165" i="5"/>
  <c r="G165" i="5" a="1"/>
  <c r="G165" i="5" s="1"/>
  <c r="A167" i="5"/>
  <c r="B166" i="5"/>
  <c r="C166" i="5" s="1"/>
  <c r="H165" i="5" l="1"/>
  <c r="I165" i="5" s="1"/>
  <c r="F166" i="5"/>
  <c r="E166" i="5"/>
  <c r="G166" i="5" a="1"/>
  <c r="G166" i="5" s="1"/>
  <c r="A168" i="5"/>
  <c r="B167" i="5"/>
  <c r="C167" i="5" s="1"/>
  <c r="H166" i="5" l="1"/>
  <c r="I166" i="5" s="1"/>
  <c r="F167" i="5"/>
  <c r="G167" i="5" a="1"/>
  <c r="G167" i="5" s="1"/>
  <c r="E167" i="5"/>
  <c r="H167" i="5"/>
  <c r="I167" i="5" s="1"/>
  <c r="A169" i="5"/>
  <c r="B168" i="5"/>
  <c r="C168" i="5" s="1"/>
  <c r="I168" i="5" l="1"/>
  <c r="F168" i="5"/>
  <c r="H168" i="5"/>
  <c r="G168" i="5" a="1"/>
  <c r="G168" i="5" s="1"/>
  <c r="E168" i="5"/>
  <c r="A170" i="5"/>
  <c r="B169" i="5"/>
  <c r="C169" i="5" s="1"/>
  <c r="G169" i="5" l="1" a="1"/>
  <c r="G169" i="5" s="1"/>
  <c r="E169" i="5"/>
  <c r="F169" i="5"/>
  <c r="A171" i="5"/>
  <c r="B170" i="5"/>
  <c r="C170" i="5" s="1"/>
  <c r="H169" i="5" l="1"/>
  <c r="I169" i="5" s="1"/>
  <c r="F170" i="5"/>
  <c r="E170" i="5"/>
  <c r="G170" i="5" a="1"/>
  <c r="G170" i="5" s="1"/>
  <c r="A172" i="5"/>
  <c r="B171" i="5"/>
  <c r="C171" i="5" s="1"/>
  <c r="H170" i="5" l="1"/>
  <c r="I170" i="5" s="1"/>
  <c r="F171" i="5"/>
  <c r="E171" i="5"/>
  <c r="G171" i="5" a="1"/>
  <c r="G171" i="5" s="1"/>
  <c r="A173" i="5"/>
  <c r="B172" i="5"/>
  <c r="C172" i="5" s="1"/>
  <c r="H171" i="5" l="1"/>
  <c r="I171" i="5" s="1"/>
  <c r="F172" i="5"/>
  <c r="G172" i="5" a="1"/>
  <c r="G172" i="5" s="1"/>
  <c r="E172" i="5"/>
  <c r="A174" i="5"/>
  <c r="B173" i="5"/>
  <c r="C173" i="5" s="1"/>
  <c r="H172" i="5" l="1"/>
  <c r="I172" i="5" s="1"/>
  <c r="G173" i="5" a="1"/>
  <c r="G173" i="5" s="1"/>
  <c r="F173" i="5"/>
  <c r="E173" i="5"/>
  <c r="A175" i="5"/>
  <c r="B174" i="5"/>
  <c r="C174" i="5" s="1"/>
  <c r="H173" i="5" l="1"/>
  <c r="I173" i="5" s="1"/>
  <c r="G174" i="5" a="1"/>
  <c r="G174" i="5" s="1"/>
  <c r="F174" i="5"/>
  <c r="E174" i="5"/>
  <c r="H174" i="5"/>
  <c r="I174" i="5" s="1"/>
  <c r="A176" i="5"/>
  <c r="B175" i="5"/>
  <c r="C175" i="5" s="1"/>
  <c r="G175" i="5" l="1" a="1"/>
  <c r="G175" i="5" s="1"/>
  <c r="F175" i="5"/>
  <c r="I175" i="5"/>
  <c r="H175" i="5"/>
  <c r="E175" i="5"/>
  <c r="A177" i="5"/>
  <c r="B176" i="5"/>
  <c r="C176" i="5" s="1"/>
  <c r="G176" i="5" l="1" a="1"/>
  <c r="G176" i="5" s="1"/>
  <c r="E176" i="5"/>
  <c r="F176" i="5"/>
  <c r="H176" i="5" s="1"/>
  <c r="I176" i="5" s="1"/>
  <c r="A178" i="5"/>
  <c r="B177" i="5"/>
  <c r="C177" i="5" s="1"/>
  <c r="F177" i="5" l="1"/>
  <c r="E177" i="5"/>
  <c r="G177" i="5" a="1"/>
  <c r="G177" i="5" s="1"/>
  <c r="A179" i="5"/>
  <c r="B178" i="5"/>
  <c r="C178" i="5" s="1"/>
  <c r="H177" i="5" l="1"/>
  <c r="I177" i="5" s="1"/>
  <c r="G178" i="5" a="1"/>
  <c r="G178" i="5" s="1"/>
  <c r="F178" i="5"/>
  <c r="E178" i="5"/>
  <c r="A180" i="5"/>
  <c r="B179" i="5"/>
  <c r="H178" i="5" l="1"/>
  <c r="I178" i="5" s="1"/>
  <c r="A181" i="5"/>
  <c r="B180" i="5"/>
  <c r="A182" i="5" l="1"/>
  <c r="B181" i="5"/>
  <c r="C181" i="5" s="1"/>
  <c r="F181" i="5" l="1"/>
  <c r="E181" i="5"/>
  <c r="G181" i="5" a="1"/>
  <c r="G181" i="5" s="1"/>
  <c r="H181" i="5"/>
  <c r="I181" i="5" s="1"/>
  <c r="A183" i="5"/>
  <c r="B182" i="5"/>
  <c r="C182" i="5" s="1"/>
  <c r="H182" i="5" l="1"/>
  <c r="F182" i="5"/>
  <c r="E182" i="5"/>
  <c r="I182" i="5"/>
  <c r="G182" i="5" a="1"/>
  <c r="G182" i="5" s="1"/>
  <c r="A184" i="5"/>
  <c r="B183" i="5"/>
  <c r="C183" i="5" s="1"/>
  <c r="F183" i="5" l="1"/>
  <c r="G183" i="5" a="1"/>
  <c r="G183" i="5" s="1"/>
  <c r="E183" i="5"/>
  <c r="A185" i="5"/>
  <c r="B184" i="5"/>
  <c r="C184" i="5" s="1"/>
  <c r="H183" i="5" l="1"/>
  <c r="I183" i="5" s="1"/>
  <c r="G184" i="5" a="1"/>
  <c r="G184" i="5" s="1"/>
  <c r="F184" i="5"/>
  <c r="E184" i="5"/>
  <c r="A186" i="5"/>
  <c r="B185" i="5"/>
  <c r="C185" i="5" s="1"/>
  <c r="H184" i="5" l="1"/>
  <c r="I184" i="5" s="1"/>
  <c r="E185" i="5"/>
  <c r="G185" i="5" a="1"/>
  <c r="G185" i="5" s="1"/>
  <c r="F185" i="5"/>
  <c r="A187" i="5"/>
  <c r="B186" i="5"/>
  <c r="H185" i="5" l="1"/>
  <c r="I185" i="5" s="1"/>
  <c r="A188" i="5"/>
  <c r="B187" i="5"/>
  <c r="C187" i="5" s="1"/>
  <c r="G187" i="5" l="1" a="1"/>
  <c r="G187" i="5" s="1"/>
  <c r="F187" i="5"/>
  <c r="E187" i="5"/>
  <c r="A189" i="5"/>
  <c r="B188" i="5"/>
  <c r="C188" i="5" s="1"/>
  <c r="H187" i="5" l="1"/>
  <c r="I187" i="5" s="1"/>
  <c r="E188" i="5"/>
  <c r="G188" i="5" a="1"/>
  <c r="G188" i="5" s="1"/>
  <c r="F188" i="5"/>
  <c r="H188" i="5"/>
  <c r="I188" i="5" s="1"/>
  <c r="A190" i="5"/>
  <c r="B189" i="5"/>
  <c r="C189" i="5" s="1"/>
  <c r="I189" i="5" l="1"/>
  <c r="G189" i="5" a="1"/>
  <c r="G189" i="5" s="1"/>
  <c r="H189" i="5"/>
  <c r="F189" i="5"/>
  <c r="E189" i="5"/>
  <c r="A191" i="5"/>
  <c r="B190" i="5"/>
  <c r="C190" i="5" s="1"/>
  <c r="G190" i="5" l="1" a="1"/>
  <c r="G190" i="5" s="1"/>
  <c r="F190" i="5"/>
  <c r="E190" i="5"/>
  <c r="A192" i="5"/>
  <c r="B191" i="5"/>
  <c r="C191" i="5" s="1"/>
  <c r="H190" i="5" l="1"/>
  <c r="I190" i="5" s="1"/>
  <c r="F191" i="5"/>
  <c r="G191" i="5" a="1"/>
  <c r="G191" i="5" s="1"/>
  <c r="E191" i="5"/>
  <c r="A193" i="5"/>
  <c r="B192" i="5"/>
  <c r="C192" i="5" s="1"/>
  <c r="H191" i="5" l="1"/>
  <c r="I191" i="5" s="1"/>
  <c r="G192" i="5" a="1"/>
  <c r="G192" i="5" s="1"/>
  <c r="F192" i="5"/>
  <c r="E192" i="5"/>
  <c r="H192" i="5" s="1"/>
  <c r="I192" i="5" s="1"/>
  <c r="A194" i="5"/>
  <c r="B193" i="5"/>
  <c r="C193" i="5" s="1"/>
  <c r="E193" i="5" l="1"/>
  <c r="G193" i="5" a="1"/>
  <c r="G193" i="5" s="1"/>
  <c r="F193" i="5"/>
  <c r="A195" i="5"/>
  <c r="B194" i="5"/>
  <c r="C194" i="5" s="1"/>
  <c r="H193" i="5" l="1"/>
  <c r="I193" i="5" s="1"/>
  <c r="E194" i="5"/>
  <c r="F194" i="5"/>
  <c r="G194" i="5" a="1"/>
  <c r="G194" i="5" s="1"/>
  <c r="A196" i="5"/>
  <c r="B195" i="5"/>
  <c r="C195" i="5" s="1"/>
  <c r="H194" i="5" l="1"/>
  <c r="I194" i="5" s="1"/>
  <c r="G195" i="5" a="1"/>
  <c r="G195" i="5" s="1"/>
  <c r="F195" i="5"/>
  <c r="E195" i="5"/>
  <c r="H195" i="5"/>
  <c r="I195" i="5" s="1"/>
  <c r="A197" i="5"/>
  <c r="B196" i="5"/>
  <c r="C196" i="5" s="1"/>
  <c r="E196" i="5" l="1"/>
  <c r="F196" i="5"/>
  <c r="G196" i="5" a="1"/>
  <c r="G196" i="5" s="1"/>
  <c r="H196" i="5"/>
  <c r="I196" i="5"/>
  <c r="A198" i="5"/>
  <c r="B197" i="5"/>
  <c r="C197" i="5" s="1"/>
  <c r="E197" i="5" l="1"/>
  <c r="F197" i="5"/>
  <c r="G197" i="5" a="1"/>
  <c r="G197" i="5" s="1"/>
  <c r="A199" i="5"/>
  <c r="B198" i="5"/>
  <c r="C198" i="5" s="1"/>
  <c r="H197" i="5" l="1"/>
  <c r="I197" i="5" s="1"/>
  <c r="F198" i="5"/>
  <c r="G198" i="5" a="1"/>
  <c r="G198" i="5" s="1"/>
  <c r="E198" i="5"/>
  <c r="A200" i="5"/>
  <c r="B199" i="5"/>
  <c r="C199" i="5" s="1"/>
  <c r="H198" i="5" l="1"/>
  <c r="I198" i="5" s="1"/>
  <c r="F199" i="5"/>
  <c r="G199" i="5" a="1"/>
  <c r="G199" i="5" s="1"/>
  <c r="E199" i="5"/>
  <c r="A201" i="5"/>
  <c r="B200" i="5"/>
  <c r="C200" i="5" s="1"/>
  <c r="H199" i="5" l="1"/>
  <c r="I199" i="5" s="1"/>
  <c r="G200" i="5" a="1"/>
  <c r="G200" i="5" s="1"/>
  <c r="F200" i="5"/>
  <c r="E200" i="5"/>
  <c r="A202" i="5"/>
  <c r="B201" i="5"/>
  <c r="C201" i="5" s="1"/>
  <c r="H200" i="5" l="1"/>
  <c r="I200" i="5" s="1"/>
  <c r="G201" i="5" a="1"/>
  <c r="G201" i="5" s="1"/>
  <c r="F201" i="5"/>
  <c r="E201" i="5"/>
  <c r="A203" i="5"/>
  <c r="B202" i="5"/>
  <c r="C202" i="5" s="1"/>
  <c r="H201" i="5" l="1"/>
  <c r="I201" i="5" s="1"/>
  <c r="G202" i="5" a="1"/>
  <c r="G202" i="5" s="1"/>
  <c r="F202" i="5"/>
  <c r="E202" i="5"/>
  <c r="H202" i="5"/>
  <c r="I202" i="5" s="1"/>
  <c r="A204" i="5"/>
  <c r="B203" i="5"/>
  <c r="C203" i="5" s="1"/>
  <c r="F203" i="5" l="1"/>
  <c r="G203" i="5" a="1"/>
  <c r="G203" i="5" s="1"/>
  <c r="H203" i="5"/>
  <c r="I203" i="5"/>
  <c r="E203" i="5"/>
  <c r="A205" i="5"/>
  <c r="B204" i="5"/>
  <c r="C204" i="5" s="1"/>
  <c r="E204" i="5" l="1"/>
  <c r="F204" i="5"/>
  <c r="G204" i="5" a="1"/>
  <c r="G204" i="5" s="1"/>
  <c r="A206" i="5"/>
  <c r="B205" i="5"/>
  <c r="C205" i="5" s="1"/>
  <c r="H204" i="5" l="1"/>
  <c r="I204" i="5" s="1"/>
  <c r="G205" i="5" a="1"/>
  <c r="G205" i="5" s="1"/>
  <c r="F205" i="5"/>
  <c r="E205" i="5"/>
  <c r="A207" i="5"/>
  <c r="B206" i="5"/>
  <c r="C206" i="5" s="1"/>
  <c r="H205" i="5" l="1"/>
  <c r="I205" i="5" s="1"/>
  <c r="G206" i="5" a="1"/>
  <c r="G206" i="5" s="1"/>
  <c r="F206" i="5"/>
  <c r="E206" i="5"/>
  <c r="A208" i="5"/>
  <c r="B207" i="5"/>
  <c r="C207" i="5" s="1"/>
  <c r="H206" i="5" l="1"/>
  <c r="I206" i="5" s="1"/>
  <c r="F207" i="5"/>
  <c r="G207" i="5" a="1"/>
  <c r="G207" i="5" s="1"/>
  <c r="E207" i="5"/>
  <c r="A209" i="5"/>
  <c r="B208" i="5"/>
  <c r="C208" i="5" s="1"/>
  <c r="H207" i="5" l="1"/>
  <c r="I207" i="5" s="1"/>
  <c r="F208" i="5"/>
  <c r="E208" i="5"/>
  <c r="G208" i="5" a="1"/>
  <c r="G208" i="5" s="1"/>
  <c r="H208" i="5" s="1"/>
  <c r="I208" i="5" s="1"/>
  <c r="A210" i="5"/>
  <c r="B209" i="5"/>
  <c r="C209" i="5" s="1"/>
  <c r="G209" i="5" l="1" a="1"/>
  <c r="G209" i="5" s="1"/>
  <c r="E209" i="5"/>
  <c r="F209" i="5"/>
  <c r="H209" i="5"/>
  <c r="I209" i="5" s="1"/>
  <c r="A211" i="5"/>
  <c r="B210" i="5"/>
  <c r="C210" i="5" s="1"/>
  <c r="G210" i="5" l="1" a="1"/>
  <c r="G210" i="5" s="1"/>
  <c r="H210" i="5"/>
  <c r="F210" i="5"/>
  <c r="I210" i="5"/>
  <c r="E210" i="5"/>
  <c r="A212" i="5"/>
  <c r="B211" i="5"/>
  <c r="C211" i="5" s="1"/>
  <c r="F211" i="5" l="1"/>
  <c r="G211" i="5" a="1"/>
  <c r="G211" i="5" s="1"/>
  <c r="E211" i="5"/>
  <c r="A213" i="5"/>
  <c r="B212" i="5"/>
  <c r="H211" i="5" l="1"/>
  <c r="I211" i="5" s="1"/>
  <c r="A214" i="5"/>
  <c r="B213" i="5"/>
  <c r="C213" i="5" s="1"/>
  <c r="G213" i="5" l="1" a="1"/>
  <c r="G213" i="5" s="1"/>
  <c r="E213" i="5"/>
  <c r="F213" i="5"/>
  <c r="A215" i="5"/>
  <c r="B214" i="5"/>
  <c r="C214" i="5" s="1"/>
  <c r="H213" i="5" l="1"/>
  <c r="I213" i="5" s="1"/>
  <c r="G214" i="5" a="1"/>
  <c r="G214" i="5" s="1"/>
  <c r="E214" i="5"/>
  <c r="F214" i="5"/>
  <c r="A216" i="5"/>
  <c r="B215" i="5"/>
  <c r="C215" i="5" s="1"/>
  <c r="H214" i="5" l="1"/>
  <c r="I214" i="5" s="1"/>
  <c r="F215" i="5"/>
  <c r="G215" i="5" a="1"/>
  <c r="G215" i="5" s="1"/>
  <c r="E215" i="5"/>
  <c r="A217" i="5"/>
  <c r="B216" i="5"/>
  <c r="C216" i="5" s="1"/>
  <c r="H215" i="5" l="1"/>
  <c r="I215" i="5" s="1"/>
  <c r="F216" i="5"/>
  <c r="E216" i="5"/>
  <c r="G216" i="5" a="1"/>
  <c r="G216" i="5" s="1"/>
  <c r="H216" i="5"/>
  <c r="I216" i="5" s="1"/>
  <c r="A218" i="5"/>
  <c r="B217" i="5"/>
  <c r="C217" i="5" s="1"/>
  <c r="I217" i="5" l="1"/>
  <c r="F217" i="5"/>
  <c r="H217" i="5"/>
  <c r="G217" i="5" a="1"/>
  <c r="G217" i="5" s="1"/>
  <c r="E217" i="5"/>
  <c r="A219" i="5"/>
  <c r="B218" i="5"/>
  <c r="C218" i="5" s="1"/>
  <c r="G218" i="5" l="1" a="1"/>
  <c r="G218" i="5" s="1"/>
  <c r="F218" i="5"/>
  <c r="E218" i="5"/>
  <c r="A220" i="5"/>
  <c r="B219" i="5"/>
  <c r="C219" i="5" s="1"/>
  <c r="H218" i="5" l="1"/>
  <c r="I218" i="5" s="1"/>
  <c r="F219" i="5"/>
  <c r="E219" i="5"/>
  <c r="G219" i="5" a="1"/>
  <c r="G219" i="5" s="1"/>
  <c r="H219" i="5" s="1"/>
  <c r="I219" i="5" s="1"/>
  <c r="A221" i="5"/>
  <c r="B220" i="5"/>
  <c r="C220" i="5" s="1"/>
  <c r="F220" i="5" l="1"/>
  <c r="G220" i="5" a="1"/>
  <c r="G220" i="5" s="1"/>
  <c r="E220" i="5"/>
  <c r="A222" i="5"/>
  <c r="B221" i="5"/>
  <c r="C221" i="5" s="1"/>
  <c r="H220" i="5" l="1"/>
  <c r="I220" i="5" s="1"/>
  <c r="E221" i="5"/>
  <c r="F221" i="5"/>
  <c r="G221" i="5" a="1"/>
  <c r="G221" i="5" s="1"/>
  <c r="H221" i="5" s="1"/>
  <c r="I221" i="5" s="1"/>
  <c r="A223" i="5"/>
  <c r="B222" i="5"/>
  <c r="C222" i="5" s="1"/>
  <c r="F222" i="5" l="1"/>
  <c r="G222" i="5" a="1"/>
  <c r="G222" i="5" s="1"/>
  <c r="E222" i="5"/>
  <c r="A224" i="5"/>
  <c r="B223" i="5"/>
  <c r="C223" i="5" s="1"/>
  <c r="H222" i="5" l="1"/>
  <c r="I222" i="5" s="1"/>
  <c r="F223" i="5"/>
  <c r="G223" i="5" a="1"/>
  <c r="G223" i="5" s="1"/>
  <c r="E223" i="5"/>
  <c r="H223" i="5"/>
  <c r="I223" i="5" s="1"/>
  <c r="A225" i="5"/>
  <c r="B224" i="5"/>
  <c r="C224" i="5" s="1"/>
  <c r="G224" i="5" l="1" a="1"/>
  <c r="G224" i="5" s="1"/>
  <c r="I224" i="5"/>
  <c r="F224" i="5"/>
  <c r="H224" i="5"/>
  <c r="E224" i="5"/>
  <c r="A226" i="5"/>
  <c r="B225" i="5"/>
  <c r="C225" i="5" s="1"/>
  <c r="G225" i="5" l="1" a="1"/>
  <c r="G225" i="5" s="1"/>
  <c r="E225" i="5"/>
  <c r="F225" i="5"/>
  <c r="A227" i="5"/>
  <c r="B226" i="5"/>
  <c r="C226" i="5" s="1"/>
  <c r="H225" i="5" l="1"/>
  <c r="I225" i="5" s="1"/>
  <c r="G226" i="5" a="1"/>
  <c r="G226" i="5" s="1"/>
  <c r="F226" i="5"/>
  <c r="E226" i="5"/>
  <c r="A228" i="5"/>
  <c r="B227" i="5"/>
  <c r="C227" i="5" s="1"/>
  <c r="H226" i="5" l="1"/>
  <c r="I226" i="5" s="1"/>
  <c r="F227" i="5"/>
  <c r="E227" i="5"/>
  <c r="G227" i="5" a="1"/>
  <c r="G227" i="5" s="1"/>
  <c r="H227" i="5" s="1"/>
  <c r="I227" i="5" s="1"/>
  <c r="A229" i="5"/>
  <c r="B228" i="5"/>
  <c r="C228" i="5" s="1"/>
  <c r="F228" i="5" l="1"/>
  <c r="E228" i="5"/>
  <c r="G228" i="5" a="1"/>
  <c r="G228" i="5" s="1"/>
  <c r="H228" i="5" s="1"/>
  <c r="I228" i="5" s="1"/>
  <c r="A230" i="5"/>
  <c r="B229" i="5"/>
  <c r="C229" i="5" s="1"/>
  <c r="F229" i="5" l="1"/>
  <c r="E229" i="5"/>
  <c r="G229" i="5" a="1"/>
  <c r="G229" i="5" s="1"/>
  <c r="H229" i="5" s="1"/>
  <c r="I229" i="5" s="1"/>
  <c r="A231" i="5"/>
  <c r="B230" i="5"/>
  <c r="C230" i="5" s="1"/>
  <c r="F230" i="5" l="1"/>
  <c r="E230" i="5"/>
  <c r="G230" i="5" a="1"/>
  <c r="G230" i="5" s="1"/>
  <c r="H230" i="5" s="1"/>
  <c r="I230" i="5" s="1"/>
  <c r="A232" i="5"/>
  <c r="B231" i="5"/>
  <c r="C231" i="5" s="1"/>
  <c r="F231" i="5" l="1"/>
  <c r="I231" i="5"/>
  <c r="H231" i="5"/>
  <c r="E231" i="5"/>
  <c r="G231" i="5" a="1"/>
  <c r="G231" i="5" s="1"/>
  <c r="A233" i="5"/>
  <c r="B232" i="5"/>
  <c r="C232" i="5" s="1"/>
  <c r="F232" i="5" l="1"/>
  <c r="G232" i="5" a="1"/>
  <c r="G232" i="5" s="1"/>
  <c r="E232" i="5"/>
  <c r="A234" i="5"/>
  <c r="B233" i="5"/>
  <c r="C233" i="5" s="1"/>
  <c r="H232" i="5" l="1"/>
  <c r="I232" i="5" s="1"/>
  <c r="E233" i="5"/>
  <c r="G233" i="5" a="1"/>
  <c r="G233" i="5" s="1"/>
  <c r="F233" i="5"/>
  <c r="A235" i="5"/>
  <c r="B234" i="5"/>
  <c r="C234" i="5" s="1"/>
  <c r="H233" i="5" l="1"/>
  <c r="I233" i="5" s="1"/>
  <c r="G234" i="5" a="1"/>
  <c r="G234" i="5" s="1"/>
  <c r="F234" i="5"/>
  <c r="E234" i="5"/>
  <c r="A236" i="5"/>
  <c r="B235" i="5"/>
  <c r="C235" i="5" s="1"/>
  <c r="H234" i="5" l="1"/>
  <c r="I234" i="5" s="1"/>
  <c r="G235" i="5" a="1"/>
  <c r="G235" i="5" s="1"/>
  <c r="E235" i="5"/>
  <c r="F235" i="5"/>
  <c r="A237" i="5"/>
  <c r="B236" i="5"/>
  <c r="C236" i="5" s="1"/>
  <c r="H235" i="5" l="1"/>
  <c r="I235" i="5" s="1"/>
  <c r="E236" i="5"/>
  <c r="F236" i="5"/>
  <c r="G236" i="5" a="1"/>
  <c r="G236" i="5" s="1"/>
  <c r="H236" i="5" s="1"/>
  <c r="I236" i="5" s="1"/>
  <c r="A238" i="5"/>
  <c r="B237" i="5"/>
  <c r="C237" i="5" s="1"/>
  <c r="E237" i="5" l="1"/>
  <c r="F237" i="5"/>
  <c r="G237" i="5" a="1"/>
  <c r="G237" i="5" s="1"/>
  <c r="H237" i="5"/>
  <c r="I237" i="5" s="1"/>
  <c r="A239" i="5"/>
  <c r="B238" i="5"/>
  <c r="C238" i="5" s="1"/>
  <c r="I238" i="5" l="1"/>
  <c r="G238" i="5" a="1"/>
  <c r="G238" i="5" s="1"/>
  <c r="H238" i="5"/>
  <c r="F238" i="5"/>
  <c r="E238" i="5"/>
  <c r="A240" i="5"/>
  <c r="B239" i="5"/>
  <c r="C239" i="5" s="1"/>
  <c r="F239" i="5" l="1"/>
  <c r="E239" i="5"/>
  <c r="G239" i="5" a="1"/>
  <c r="G239" i="5" s="1"/>
  <c r="H239" i="5" s="1"/>
  <c r="I239" i="5" s="1"/>
  <c r="A241" i="5"/>
  <c r="B240" i="5"/>
  <c r="C240" i="5" s="1"/>
  <c r="E240" i="5" l="1"/>
  <c r="F240" i="5"/>
  <c r="G240" i="5" a="1"/>
  <c r="G240" i="5" s="1"/>
  <c r="A242" i="5"/>
  <c r="B241" i="5"/>
  <c r="C241" i="5" s="1"/>
  <c r="H240" i="5" l="1"/>
  <c r="I240" i="5" s="1"/>
  <c r="E241" i="5"/>
  <c r="G241" i="5" a="1"/>
  <c r="G241" i="5" s="1"/>
  <c r="F241" i="5"/>
  <c r="A243" i="5"/>
  <c r="B242" i="5"/>
  <c r="C242" i="5" s="1"/>
  <c r="H241" i="5" l="1"/>
  <c r="I241" i="5" s="1"/>
  <c r="E242" i="5"/>
  <c r="G242" i="5" a="1"/>
  <c r="G242" i="5" s="1"/>
  <c r="F242" i="5"/>
  <c r="A244" i="5"/>
  <c r="B243" i="5"/>
  <c r="C243" i="5" s="1"/>
  <c r="H242" i="5" l="1"/>
  <c r="I242" i="5" s="1"/>
  <c r="E243" i="5"/>
  <c r="F243" i="5"/>
  <c r="G243" i="5" a="1"/>
  <c r="G243" i="5" s="1"/>
  <c r="H243" i="5" s="1"/>
  <c r="I243" i="5" s="1"/>
  <c r="A245" i="5"/>
  <c r="B244" i="5"/>
  <c r="C244" i="5" s="1"/>
  <c r="E244" i="5" l="1"/>
  <c r="G244" i="5" a="1"/>
  <c r="G244" i="5" s="1"/>
  <c r="F244" i="5"/>
  <c r="A246" i="5"/>
  <c r="B245" i="5"/>
  <c r="C245" i="5" s="1"/>
  <c r="H244" i="5" l="1"/>
  <c r="I244" i="5" s="1"/>
  <c r="I245" i="5"/>
  <c r="H245" i="5"/>
  <c r="G245" i="5" a="1"/>
  <c r="G245" i="5" s="1"/>
  <c r="E245" i="5"/>
  <c r="F245" i="5"/>
  <c r="A247" i="5"/>
  <c r="B246" i="5"/>
  <c r="C246" i="5" s="1"/>
  <c r="F246" i="5" l="1"/>
  <c r="G246" i="5" a="1"/>
  <c r="G246" i="5" s="1"/>
  <c r="E246" i="5"/>
  <c r="A248" i="5"/>
  <c r="B247" i="5"/>
  <c r="C247" i="5" s="1"/>
  <c r="H246" i="5" l="1"/>
  <c r="I246" i="5" s="1"/>
  <c r="F247" i="5"/>
  <c r="G247" i="5" a="1"/>
  <c r="G247" i="5" s="1"/>
  <c r="E247" i="5"/>
  <c r="A249" i="5"/>
  <c r="B248" i="5"/>
  <c r="C248" i="5" s="1"/>
  <c r="H247" i="5" l="1"/>
  <c r="I247" i="5" s="1"/>
  <c r="E248" i="5"/>
  <c r="G248" i="5" a="1"/>
  <c r="G248" i="5" s="1"/>
  <c r="F248" i="5"/>
  <c r="A250" i="5"/>
  <c r="B249" i="5"/>
  <c r="C249" i="5" s="1"/>
  <c r="H248" i="5" l="1"/>
  <c r="I248" i="5" s="1"/>
  <c r="E249" i="5"/>
  <c r="G249" i="5" a="1"/>
  <c r="G249" i="5" s="1"/>
  <c r="F249" i="5"/>
  <c r="A251" i="5"/>
  <c r="B250" i="5"/>
  <c r="C250" i="5" s="1"/>
  <c r="H249" i="5" l="1"/>
  <c r="I249" i="5" s="1"/>
  <c r="G250" i="5" a="1"/>
  <c r="G250" i="5" s="1"/>
  <c r="E250" i="5"/>
  <c r="F250" i="5"/>
  <c r="A252" i="5"/>
  <c r="B251" i="5"/>
  <c r="C251" i="5" s="1"/>
  <c r="H250" i="5" l="1"/>
  <c r="I250" i="5" s="1"/>
  <c r="F251" i="5"/>
  <c r="G251" i="5" a="1"/>
  <c r="G251" i="5" s="1"/>
  <c r="H251" i="5" s="1"/>
  <c r="I251" i="5" s="1"/>
  <c r="E251" i="5"/>
  <c r="A253" i="5"/>
  <c r="B252" i="5"/>
  <c r="C252" i="5" s="1"/>
  <c r="F252" i="5" l="1"/>
  <c r="H252" i="5"/>
  <c r="G252" i="5" a="1"/>
  <c r="G252" i="5" s="1"/>
  <c r="I252" i="5"/>
  <c r="E252" i="5"/>
  <c r="A254" i="5"/>
  <c r="B253" i="5"/>
  <c r="C253" i="5" s="1"/>
  <c r="F253" i="5" l="1"/>
  <c r="G253" i="5" a="1"/>
  <c r="G253" i="5" s="1"/>
  <c r="E253" i="5"/>
  <c r="A255" i="5"/>
  <c r="B254" i="5"/>
  <c r="C254" i="5" s="1"/>
  <c r="H253" i="5" l="1"/>
  <c r="I253" i="5" s="1"/>
  <c r="E254" i="5"/>
  <c r="G254" i="5" a="1"/>
  <c r="G254" i="5" s="1"/>
  <c r="F254" i="5"/>
  <c r="A256" i="5"/>
  <c r="B255" i="5"/>
  <c r="C255" i="5" s="1"/>
  <c r="H254" i="5" l="1"/>
  <c r="I254" i="5" s="1"/>
  <c r="F255" i="5"/>
  <c r="E255" i="5"/>
  <c r="G255" i="5" a="1"/>
  <c r="G255" i="5" s="1"/>
  <c r="A257" i="5"/>
  <c r="B256" i="5"/>
  <c r="C256" i="5" s="1"/>
  <c r="H255" i="5" l="1"/>
  <c r="I255" i="5" s="1"/>
  <c r="E256" i="5"/>
  <c r="G256" i="5" a="1"/>
  <c r="G256" i="5" s="1"/>
  <c r="F256" i="5"/>
  <c r="A258" i="5"/>
  <c r="B257" i="5"/>
  <c r="C257" i="5" s="1"/>
  <c r="H256" i="5" l="1"/>
  <c r="I256" i="5" s="1"/>
  <c r="G257" i="5" a="1"/>
  <c r="G257" i="5" s="1"/>
  <c r="F257" i="5"/>
  <c r="E257" i="5"/>
  <c r="A259" i="5"/>
  <c r="B258" i="5"/>
  <c r="C258" i="5" s="1"/>
  <c r="H257" i="5" l="1"/>
  <c r="I257" i="5" s="1"/>
  <c r="F258" i="5"/>
  <c r="E258" i="5"/>
  <c r="G258" i="5" a="1"/>
  <c r="G258" i="5" s="1"/>
  <c r="H258" i="5"/>
  <c r="I258" i="5" s="1"/>
  <c r="A260" i="5"/>
  <c r="B259" i="5"/>
  <c r="C259" i="5" s="1"/>
  <c r="F259" i="5" l="1"/>
  <c r="I259" i="5"/>
  <c r="H259" i="5"/>
  <c r="E259" i="5"/>
  <c r="G259" i="5" a="1"/>
  <c r="G259" i="5" s="1"/>
  <c r="A261" i="5"/>
  <c r="B260" i="5"/>
  <c r="C260" i="5" s="1"/>
  <c r="E260" i="5" l="1"/>
  <c r="G260" i="5" a="1"/>
  <c r="G260" i="5" s="1"/>
  <c r="F260" i="5"/>
  <c r="A262" i="5"/>
  <c r="B261" i="5"/>
  <c r="C261" i="5" s="1"/>
  <c r="H260" i="5" l="1"/>
  <c r="I260" i="5" s="1"/>
  <c r="E261" i="5"/>
  <c r="F261" i="5"/>
  <c r="G261" i="5" a="1"/>
  <c r="G261" i="5" s="1"/>
  <c r="H261" i="5" s="1"/>
  <c r="I261" i="5" s="1"/>
  <c r="A263" i="5"/>
  <c r="B262" i="5"/>
  <c r="C262" i="5" s="1"/>
  <c r="G262" i="5" l="1" a="1"/>
  <c r="G262" i="5" s="1"/>
  <c r="F262" i="5"/>
  <c r="E262" i="5"/>
  <c r="A264" i="5"/>
  <c r="B263" i="5"/>
  <c r="C263" i="5" s="1"/>
  <c r="H262" i="5" l="1"/>
  <c r="I262" i="5" s="1"/>
  <c r="F263" i="5"/>
  <c r="G263" i="5" a="1"/>
  <c r="G263" i="5" s="1"/>
  <c r="E263" i="5"/>
  <c r="A265" i="5"/>
  <c r="B264" i="5"/>
  <c r="C264" i="5" s="1"/>
  <c r="H263" i="5" l="1"/>
  <c r="I263" i="5" s="1"/>
  <c r="F264" i="5"/>
  <c r="G264" i="5" a="1"/>
  <c r="G264" i="5" s="1"/>
  <c r="E264" i="5"/>
  <c r="A266" i="5"/>
  <c r="B265" i="5"/>
  <c r="C265" i="5" s="1"/>
  <c r="H264" i="5" l="1"/>
  <c r="I264" i="5" s="1"/>
  <c r="E265" i="5"/>
  <c r="F265" i="5"/>
  <c r="G265" i="5" a="1"/>
  <c r="G265" i="5" s="1"/>
  <c r="H265" i="5"/>
  <c r="I265" i="5" s="1"/>
  <c r="A267" i="5"/>
  <c r="B266" i="5"/>
  <c r="C266" i="5" s="1"/>
  <c r="E266" i="5" l="1"/>
  <c r="I266" i="5"/>
  <c r="F266" i="5"/>
  <c r="H266" i="5"/>
  <c r="G266" i="5" a="1"/>
  <c r="G266" i="5" s="1"/>
  <c r="A268" i="5"/>
  <c r="B267" i="5"/>
  <c r="C267" i="5" s="1"/>
  <c r="E267" i="5" l="1"/>
  <c r="G267" i="5" a="1"/>
  <c r="G267" i="5" s="1"/>
  <c r="F267" i="5"/>
  <c r="A269" i="5"/>
  <c r="B268" i="5"/>
  <c r="C268" i="5" s="1"/>
  <c r="H267" i="5" l="1"/>
  <c r="I267" i="5" s="1"/>
  <c r="G268" i="5" a="1"/>
  <c r="G268" i="5" s="1"/>
  <c r="F268" i="5"/>
  <c r="E268" i="5"/>
  <c r="A270" i="5"/>
  <c r="B269" i="5"/>
  <c r="C269" i="5" s="1"/>
  <c r="H268" i="5" l="1"/>
  <c r="I268" i="5" s="1"/>
  <c r="G269" i="5" a="1"/>
  <c r="G269" i="5" s="1"/>
  <c r="E269" i="5"/>
  <c r="F269" i="5"/>
  <c r="H269" i="5" s="1"/>
  <c r="I269" i="5" s="1"/>
  <c r="A271" i="5"/>
  <c r="B270" i="5"/>
  <c r="C270" i="5" s="1"/>
  <c r="E270" i="5" l="1"/>
  <c r="F270" i="5"/>
  <c r="G270" i="5" a="1"/>
  <c r="G270" i="5" s="1"/>
  <c r="A272" i="5"/>
  <c r="B271" i="5"/>
  <c r="C271" i="5" s="1"/>
  <c r="H270" i="5" l="1"/>
  <c r="I270" i="5" s="1"/>
  <c r="F271" i="5"/>
  <c r="E271" i="5"/>
  <c r="G271" i="5" a="1"/>
  <c r="G271" i="5" s="1"/>
  <c r="A273" i="5"/>
  <c r="B272" i="5"/>
  <c r="C272" i="5" s="1"/>
  <c r="H271" i="5" l="1"/>
  <c r="I271" i="5" s="1"/>
  <c r="E272" i="5"/>
  <c r="F272" i="5"/>
  <c r="G272" i="5" a="1"/>
  <c r="G272" i="5" s="1"/>
  <c r="H272" i="5"/>
  <c r="I272" i="5" s="1"/>
  <c r="A274" i="5"/>
  <c r="B273" i="5"/>
  <c r="C273" i="5" s="1"/>
  <c r="E273" i="5" l="1"/>
  <c r="F273" i="5"/>
  <c r="I273" i="5"/>
  <c r="G273" i="5" a="1"/>
  <c r="G273" i="5" s="1"/>
  <c r="H273" i="5"/>
  <c r="A275" i="5"/>
  <c r="B274" i="5"/>
  <c r="C274" i="5" s="1"/>
  <c r="E274" i="5" l="1"/>
  <c r="F274" i="5"/>
  <c r="G274" i="5" a="1"/>
  <c r="G274" i="5" s="1"/>
  <c r="H274" i="5" s="1"/>
  <c r="I274" i="5" s="1"/>
  <c r="A276" i="5"/>
  <c r="B275" i="5"/>
  <c r="C275" i="5" s="1"/>
  <c r="F275" i="5" l="1"/>
  <c r="E275" i="5"/>
  <c r="G275" i="5" a="1"/>
  <c r="G275" i="5" s="1"/>
  <c r="H275" i="5" s="1"/>
  <c r="I275" i="5" s="1"/>
  <c r="A277" i="5"/>
  <c r="B276" i="5"/>
  <c r="C276" i="5" s="1"/>
  <c r="E276" i="5" l="1"/>
  <c r="F276" i="5"/>
  <c r="G276" i="5" a="1"/>
  <c r="G276" i="5" s="1"/>
  <c r="H276" i="5" s="1"/>
  <c r="I276" i="5" s="1"/>
  <c r="A278" i="5"/>
  <c r="B277" i="5"/>
  <c r="C277" i="5" s="1"/>
  <c r="E277" i="5" l="1"/>
  <c r="G277" i="5" a="1"/>
  <c r="G277" i="5" s="1"/>
  <c r="F277" i="5"/>
  <c r="A279" i="5"/>
  <c r="B278" i="5"/>
  <c r="C278" i="5" s="1"/>
  <c r="H277" i="5" l="1"/>
  <c r="I277" i="5" s="1"/>
  <c r="F278" i="5"/>
  <c r="G278" i="5" a="1"/>
  <c r="G278" i="5" s="1"/>
  <c r="E278" i="5"/>
  <c r="A280" i="5"/>
  <c r="B279" i="5"/>
  <c r="C279" i="5" s="1"/>
  <c r="H278" i="5" l="1"/>
  <c r="I278" i="5" s="1"/>
  <c r="F279" i="5"/>
  <c r="G279" i="5" a="1"/>
  <c r="G279" i="5" s="1"/>
  <c r="E279" i="5"/>
  <c r="H279" i="5"/>
  <c r="I279" i="5" s="1"/>
  <c r="A281" i="5"/>
  <c r="B280" i="5"/>
  <c r="C280" i="5" s="1"/>
  <c r="I280" i="5" l="1"/>
  <c r="G280" i="5" a="1"/>
  <c r="G280" i="5" s="1"/>
  <c r="H280" i="5"/>
  <c r="F280" i="5"/>
  <c r="E280" i="5"/>
  <c r="A282" i="5"/>
  <c r="B281" i="5"/>
  <c r="C281" i="5" s="1"/>
  <c r="F281" i="5" l="1"/>
  <c r="G281" i="5" a="1"/>
  <c r="G281" i="5" s="1"/>
  <c r="E281" i="5"/>
  <c r="A283" i="5"/>
  <c r="B282" i="5"/>
  <c r="C282" i="5" s="1"/>
  <c r="H281" i="5" l="1"/>
  <c r="I281" i="5" s="1"/>
  <c r="F282" i="5"/>
  <c r="E282" i="5"/>
  <c r="G282" i="5" a="1"/>
  <c r="G282" i="5" s="1"/>
  <c r="A284" i="5"/>
  <c r="B283" i="5"/>
  <c r="C283" i="5" s="1"/>
  <c r="H282" i="5" l="1"/>
  <c r="I282" i="5" s="1"/>
  <c r="G283" i="5" a="1"/>
  <c r="G283" i="5" s="1"/>
  <c r="F283" i="5"/>
  <c r="E283" i="5"/>
  <c r="A285" i="5"/>
  <c r="B284" i="5"/>
  <c r="C284" i="5" s="1"/>
  <c r="H283" i="5" l="1"/>
  <c r="I283" i="5" s="1"/>
  <c r="E284" i="5"/>
  <c r="F284" i="5"/>
  <c r="G284" i="5" a="1"/>
  <c r="G284" i="5" s="1"/>
  <c r="A286" i="5"/>
  <c r="B285" i="5"/>
  <c r="C285" i="5" s="1"/>
  <c r="H284" i="5" l="1"/>
  <c r="I284" i="5" s="1"/>
  <c r="E285" i="5"/>
  <c r="F285" i="5"/>
  <c r="G285" i="5" a="1"/>
  <c r="G285" i="5" s="1"/>
  <c r="H285" i="5" s="1"/>
  <c r="I285" i="5" s="1"/>
  <c r="A287" i="5"/>
  <c r="B286" i="5"/>
  <c r="C286" i="5" s="1"/>
  <c r="E286" i="5" l="1"/>
  <c r="F286" i="5"/>
  <c r="G286" i="5" a="1"/>
  <c r="G286" i="5" s="1"/>
  <c r="H286" i="5"/>
  <c r="I286" i="5" s="1"/>
  <c r="A288" i="5"/>
  <c r="B287" i="5"/>
  <c r="C287" i="5" s="1"/>
  <c r="G287" i="5" l="1" a="1"/>
  <c r="G287" i="5" s="1"/>
  <c r="E287" i="5"/>
  <c r="I287" i="5"/>
  <c r="F287" i="5"/>
  <c r="H287" i="5"/>
  <c r="A289" i="5"/>
  <c r="B288" i="5"/>
  <c r="C288" i="5" s="1"/>
  <c r="E288" i="5" l="1"/>
  <c r="G288" i="5" a="1"/>
  <c r="G288" i="5" s="1"/>
  <c r="F288" i="5"/>
  <c r="A290" i="5"/>
  <c r="B289" i="5"/>
  <c r="C289" i="5" s="1"/>
  <c r="H288" i="5" l="1"/>
  <c r="I288" i="5" s="1"/>
  <c r="E289" i="5"/>
  <c r="G289" i="5" a="1"/>
  <c r="G289" i="5" s="1"/>
  <c r="F289" i="5"/>
  <c r="A291" i="5"/>
  <c r="B290" i="5"/>
  <c r="C290" i="5" s="1"/>
  <c r="H289" i="5" l="1"/>
  <c r="I289" i="5" s="1"/>
  <c r="F290" i="5"/>
  <c r="E290" i="5"/>
  <c r="G290" i="5" a="1"/>
  <c r="G290" i="5" s="1"/>
  <c r="H290" i="5" s="1"/>
  <c r="I290" i="5" s="1"/>
  <c r="A292" i="5"/>
  <c r="B291" i="5"/>
  <c r="C291" i="5" s="1"/>
  <c r="G291" i="5" l="1" a="1"/>
  <c r="G291" i="5" s="1"/>
  <c r="E291" i="5"/>
  <c r="F291" i="5"/>
  <c r="H291" i="5" s="1"/>
  <c r="I291" i="5" s="1"/>
  <c r="A293" i="5"/>
  <c r="B292" i="5"/>
  <c r="C292" i="5" s="1"/>
  <c r="G292" i="5" l="1" a="1"/>
  <c r="G292" i="5" s="1"/>
  <c r="E292" i="5"/>
  <c r="F292" i="5"/>
  <c r="A294" i="5"/>
  <c r="B293" i="5"/>
  <c r="H292" i="5" l="1"/>
  <c r="I292" i="5" s="1"/>
  <c r="A295" i="5"/>
  <c r="B294" i="5"/>
  <c r="C294" i="5" s="1"/>
  <c r="I294" i="5" l="1"/>
  <c r="E294" i="5"/>
  <c r="F294" i="5"/>
  <c r="G294" i="5" a="1"/>
  <c r="G294" i="5" s="1"/>
  <c r="H294" i="5"/>
  <c r="A296" i="5"/>
  <c r="B295" i="5"/>
  <c r="C295" i="5" s="1"/>
  <c r="G295" i="5" l="1" a="1"/>
  <c r="G295" i="5" s="1"/>
  <c r="F295" i="5"/>
  <c r="E295" i="5"/>
  <c r="A297" i="5"/>
  <c r="B296" i="5"/>
  <c r="H295" i="5" l="1"/>
  <c r="I295" i="5" s="1"/>
  <c r="A298" i="5"/>
  <c r="B297" i="5"/>
  <c r="C297" i="5" s="1"/>
  <c r="E297" i="5" l="1"/>
  <c r="G297" i="5" a="1"/>
  <c r="G297" i="5" s="1"/>
  <c r="F297" i="5"/>
  <c r="A299" i="5"/>
  <c r="B298" i="5"/>
  <c r="C298" i="5" s="1"/>
  <c r="H297" i="5" l="1"/>
  <c r="I297" i="5" s="1"/>
  <c r="G298" i="5" a="1"/>
  <c r="G298" i="5" s="1"/>
  <c r="E298" i="5"/>
  <c r="F298" i="5"/>
  <c r="A300" i="5"/>
  <c r="B299" i="5"/>
  <c r="C299" i="5" s="1"/>
  <c r="H298" i="5" l="1"/>
  <c r="I298" i="5" s="1"/>
  <c r="F299" i="5"/>
  <c r="G299" i="5" a="1"/>
  <c r="G299" i="5" s="1"/>
  <c r="E299" i="5"/>
  <c r="A301" i="5"/>
  <c r="B300" i="5"/>
  <c r="H299" i="5" l="1"/>
  <c r="I299" i="5" s="1"/>
  <c r="A302" i="5"/>
  <c r="B301" i="5"/>
  <c r="C301" i="5" s="1"/>
  <c r="I301" i="5" l="1"/>
  <c r="G301" i="5" a="1"/>
  <c r="G301" i="5" s="1"/>
  <c r="E301" i="5"/>
  <c r="F301" i="5"/>
  <c r="H301" i="5"/>
  <c r="A303" i="5"/>
  <c r="B302" i="5"/>
  <c r="C302" i="5" s="1"/>
  <c r="G302" i="5" l="1" a="1"/>
  <c r="G302" i="5" s="1"/>
  <c r="E302" i="5"/>
  <c r="F302" i="5"/>
  <c r="A304" i="5"/>
  <c r="B303" i="5"/>
  <c r="C303" i="5" s="1"/>
  <c r="H302" i="5" l="1"/>
  <c r="I302" i="5" s="1"/>
  <c r="E303" i="5"/>
  <c r="G303" i="5" a="1"/>
  <c r="G303" i="5" s="1"/>
  <c r="F303" i="5"/>
  <c r="A305" i="5"/>
  <c r="B304" i="5"/>
  <c r="C304" i="5" s="1"/>
  <c r="H303" i="5" l="1"/>
  <c r="I303" i="5" s="1"/>
  <c r="G304" i="5" a="1"/>
  <c r="G304" i="5" s="1"/>
  <c r="E304" i="5"/>
  <c r="F304" i="5"/>
  <c r="A306" i="5"/>
  <c r="B305" i="5"/>
  <c r="C305" i="5" s="1"/>
  <c r="H304" i="5" l="1"/>
  <c r="I304" i="5" s="1"/>
  <c r="G305" i="5" a="1"/>
  <c r="G305" i="5" s="1"/>
  <c r="F305" i="5"/>
  <c r="E305" i="5"/>
  <c r="H305" i="5" s="1"/>
  <c r="I305" i="5" s="1"/>
  <c r="A307" i="5"/>
  <c r="B306" i="5"/>
  <c r="C306" i="5" s="1"/>
  <c r="E306" i="5" l="1"/>
  <c r="G306" i="5" a="1"/>
  <c r="G306" i="5" s="1"/>
  <c r="F306" i="5"/>
  <c r="A308" i="5"/>
  <c r="B307" i="5"/>
  <c r="C307" i="5" s="1"/>
  <c r="H306" i="5" l="1"/>
  <c r="I306" i="5" s="1"/>
  <c r="E307" i="5"/>
  <c r="F307" i="5"/>
  <c r="G307" i="5" a="1"/>
  <c r="G307" i="5" s="1"/>
  <c r="H307" i="5"/>
  <c r="I307" i="5" s="1"/>
  <c r="A309" i="5"/>
  <c r="B308" i="5"/>
  <c r="C308" i="5" s="1"/>
  <c r="E308" i="5" l="1"/>
  <c r="I308" i="5"/>
  <c r="G308" i="5" a="1"/>
  <c r="G308" i="5" s="1"/>
  <c r="F308" i="5"/>
  <c r="H308" i="5"/>
  <c r="A310" i="5"/>
  <c r="B309" i="5"/>
  <c r="C309" i="5" s="1"/>
  <c r="G309" i="5" l="1" a="1"/>
  <c r="G309" i="5" s="1"/>
  <c r="E309" i="5"/>
  <c r="F309" i="5"/>
  <c r="A311" i="5"/>
  <c r="B310" i="5"/>
  <c r="C310" i="5" s="1"/>
  <c r="H309" i="5" l="1"/>
  <c r="I309" i="5" s="1"/>
  <c r="G310" i="5" a="1"/>
  <c r="G310" i="5" s="1"/>
  <c r="E310" i="5"/>
  <c r="F310" i="5"/>
  <c r="A312" i="5"/>
  <c r="B311" i="5"/>
  <c r="C311" i="5" s="1"/>
  <c r="H310" i="5" l="1"/>
  <c r="I310" i="5" s="1"/>
  <c r="F311" i="5"/>
  <c r="E311" i="5"/>
  <c r="G311" i="5" a="1"/>
  <c r="G311" i="5" s="1"/>
  <c r="H311" i="5" s="1"/>
  <c r="I311" i="5" s="1"/>
  <c r="A313" i="5"/>
  <c r="B312" i="5"/>
  <c r="C312" i="5" s="1"/>
  <c r="F312" i="5" l="1"/>
  <c r="G312" i="5" a="1"/>
  <c r="G312" i="5" s="1"/>
  <c r="E312" i="5"/>
  <c r="A314" i="5"/>
  <c r="B313" i="5"/>
  <c r="C313" i="5" s="1"/>
  <c r="H312" i="5" l="1"/>
  <c r="I312" i="5" s="1"/>
  <c r="G313" i="5" a="1"/>
  <c r="G313" i="5" s="1"/>
  <c r="E313" i="5"/>
  <c r="F313" i="5"/>
  <c r="A315" i="5"/>
  <c r="B314" i="5"/>
  <c r="C314" i="5" s="1"/>
  <c r="H313" i="5" l="1"/>
  <c r="I313" i="5" s="1"/>
  <c r="G314" i="5" a="1"/>
  <c r="G314" i="5" s="1"/>
  <c r="E314" i="5"/>
  <c r="F314" i="5"/>
  <c r="H314" i="5"/>
  <c r="I314" i="5" s="1"/>
  <c r="A316" i="5"/>
  <c r="B315" i="5"/>
  <c r="C315" i="5" s="1"/>
  <c r="I315" i="5" l="1"/>
  <c r="H315" i="5"/>
  <c r="F315" i="5"/>
  <c r="G315" i="5" a="1"/>
  <c r="G315" i="5" s="1"/>
  <c r="E315" i="5"/>
  <c r="A317" i="5"/>
  <c r="B316" i="5"/>
  <c r="C316" i="5" s="1"/>
  <c r="G316" i="5" l="1" a="1"/>
  <c r="G316" i="5" s="1"/>
  <c r="E316" i="5"/>
  <c r="F316" i="5"/>
  <c r="A318" i="5"/>
  <c r="B317" i="5"/>
  <c r="C317" i="5" s="1"/>
  <c r="H316" i="5" l="1"/>
  <c r="I316" i="5" s="1"/>
  <c r="G317" i="5" a="1"/>
  <c r="G317" i="5" s="1"/>
  <c r="E317" i="5"/>
  <c r="F317" i="5"/>
  <c r="A319" i="5"/>
  <c r="B318" i="5"/>
  <c r="C318" i="5" s="1"/>
  <c r="H317" i="5" l="1"/>
  <c r="I317" i="5" s="1"/>
  <c r="G318" i="5" a="1"/>
  <c r="G318" i="5" s="1"/>
  <c r="F318" i="5"/>
  <c r="E318" i="5"/>
  <c r="A320" i="5"/>
  <c r="B319" i="5"/>
  <c r="C319" i="5" s="1"/>
  <c r="H318" i="5" l="1"/>
  <c r="I318" i="5" s="1"/>
  <c r="F319" i="5"/>
  <c r="G319" i="5" a="1"/>
  <c r="G319" i="5" s="1"/>
  <c r="E319" i="5"/>
  <c r="A321" i="5"/>
  <c r="B320" i="5"/>
  <c r="C320" i="5" s="1"/>
  <c r="H319" i="5" l="1"/>
  <c r="I319" i="5" s="1"/>
  <c r="G320" i="5" a="1"/>
  <c r="G320" i="5" s="1"/>
  <c r="F320" i="5"/>
  <c r="E320" i="5"/>
  <c r="A322" i="5"/>
  <c r="B321" i="5"/>
  <c r="C321" i="5" s="1"/>
  <c r="H320" i="5" l="1"/>
  <c r="I320" i="5" s="1"/>
  <c r="G321" i="5" a="1"/>
  <c r="G321" i="5" s="1"/>
  <c r="E321" i="5"/>
  <c r="F321" i="5"/>
  <c r="H321" i="5"/>
  <c r="I321" i="5" s="1"/>
  <c r="A323" i="5"/>
  <c r="B322" i="5"/>
  <c r="C322" i="5" s="1"/>
  <c r="G322" i="5" l="1" a="1"/>
  <c r="G322" i="5" s="1"/>
  <c r="F322" i="5"/>
  <c r="I322" i="5"/>
  <c r="E322" i="5"/>
  <c r="H322" i="5"/>
  <c r="A324" i="5"/>
  <c r="B323" i="5"/>
  <c r="C323" i="5" s="1"/>
  <c r="F323" i="5" l="1"/>
  <c r="E323" i="5"/>
  <c r="G323" i="5" a="1"/>
  <c r="G323" i="5" s="1"/>
  <c r="H323" i="5" s="1"/>
  <c r="I323" i="5" s="1"/>
  <c r="A325" i="5"/>
  <c r="B324" i="5"/>
  <c r="C324" i="5" s="1"/>
  <c r="F324" i="5" l="1"/>
  <c r="E324" i="5"/>
  <c r="G324" i="5" a="1"/>
  <c r="G324" i="5" s="1"/>
  <c r="H324" i="5" s="1"/>
  <c r="I324" i="5" s="1"/>
  <c r="A326" i="5"/>
  <c r="B325" i="5"/>
  <c r="C325" i="5" s="1"/>
  <c r="G325" i="5" l="1" a="1"/>
  <c r="G325" i="5" s="1"/>
  <c r="F325" i="5"/>
  <c r="E325" i="5"/>
  <c r="A327" i="5"/>
  <c r="B326" i="5"/>
  <c r="C326" i="5" s="1"/>
  <c r="H325" i="5" l="1"/>
  <c r="I325" i="5" s="1"/>
  <c r="F326" i="5"/>
  <c r="G326" i="5" a="1"/>
  <c r="G326" i="5" s="1"/>
  <c r="E326" i="5"/>
  <c r="A328" i="5"/>
  <c r="B327" i="5"/>
  <c r="C327" i="5" s="1"/>
  <c r="H326" i="5" l="1"/>
  <c r="I326" i="5" s="1"/>
  <c r="E327" i="5"/>
  <c r="G327" i="5" a="1"/>
  <c r="G327" i="5" s="1"/>
  <c r="F327" i="5"/>
  <c r="A329" i="5"/>
  <c r="B328" i="5"/>
  <c r="C328" i="5" s="1"/>
  <c r="H327" i="5" l="1"/>
  <c r="I327" i="5" s="1"/>
  <c r="G328" i="5" a="1"/>
  <c r="G328" i="5" s="1"/>
  <c r="E328" i="5"/>
  <c r="F328" i="5"/>
  <c r="H328" i="5"/>
  <c r="I328" i="5" s="1"/>
  <c r="A330" i="5"/>
  <c r="B329" i="5"/>
  <c r="C329" i="5" s="1"/>
  <c r="I329" i="5" l="1"/>
  <c r="G329" i="5" a="1"/>
  <c r="G329" i="5" s="1"/>
  <c r="H329" i="5"/>
  <c r="F329" i="5"/>
  <c r="E329" i="5"/>
  <c r="A331" i="5"/>
  <c r="B330" i="5"/>
  <c r="C330" i="5" s="1"/>
  <c r="G330" i="5" l="1" a="1"/>
  <c r="G330" i="5" s="1"/>
  <c r="E330" i="5"/>
  <c r="F330" i="5"/>
  <c r="A332" i="5"/>
  <c r="B331" i="5"/>
  <c r="C331" i="5" s="1"/>
  <c r="H330" i="5" l="1"/>
  <c r="I330" i="5" s="1"/>
  <c r="G331" i="5" a="1"/>
  <c r="G331" i="5" s="1"/>
  <c r="E331" i="5"/>
  <c r="F331" i="5"/>
  <c r="A333" i="5"/>
  <c r="B332" i="5"/>
  <c r="C332" i="5" s="1"/>
  <c r="H331" i="5" l="1"/>
  <c r="I331" i="5" s="1"/>
  <c r="G332" i="5" a="1"/>
  <c r="G332" i="5" s="1"/>
  <c r="E332" i="5"/>
  <c r="F332" i="5"/>
  <c r="A334" i="5"/>
  <c r="B333" i="5"/>
  <c r="C333" i="5" s="1"/>
  <c r="H332" i="5" l="1"/>
  <c r="I332" i="5" s="1"/>
  <c r="E333" i="5"/>
  <c r="G333" i="5" a="1"/>
  <c r="G333" i="5" s="1"/>
  <c r="F333" i="5"/>
  <c r="A335" i="5"/>
  <c r="B334" i="5"/>
  <c r="C334" i="5" s="1"/>
  <c r="H333" i="5" l="1"/>
  <c r="I333" i="5" s="1"/>
  <c r="F334" i="5"/>
  <c r="G334" i="5" a="1"/>
  <c r="G334" i="5" s="1"/>
  <c r="E334" i="5"/>
  <c r="A336" i="5"/>
  <c r="B335" i="5"/>
  <c r="C335" i="5" s="1"/>
  <c r="H334" i="5" l="1"/>
  <c r="I334" i="5" s="1"/>
  <c r="F335" i="5"/>
  <c r="E335" i="5"/>
  <c r="G335" i="5" a="1"/>
  <c r="G335" i="5" s="1"/>
  <c r="H335" i="5"/>
  <c r="I335" i="5" s="1"/>
  <c r="A337" i="5"/>
  <c r="B336" i="5"/>
  <c r="C336" i="5" s="1"/>
  <c r="I336" i="5" l="1"/>
  <c r="G336" i="5" a="1"/>
  <c r="G336" i="5" s="1"/>
  <c r="F336" i="5"/>
  <c r="E336" i="5"/>
  <c r="H336" i="5"/>
  <c r="A338" i="5"/>
  <c r="B337" i="5"/>
  <c r="C337" i="5" s="1"/>
  <c r="G337" i="5" l="1" a="1"/>
  <c r="G337" i="5" s="1"/>
  <c r="F337" i="5"/>
  <c r="E337" i="5"/>
  <c r="A339" i="5"/>
  <c r="B338" i="5"/>
  <c r="C338" i="5" s="1"/>
  <c r="H337" i="5" l="1"/>
  <c r="I337" i="5" s="1"/>
  <c r="G338" i="5" a="1"/>
  <c r="G338" i="5" s="1"/>
  <c r="F338" i="5"/>
  <c r="E338" i="5"/>
  <c r="A340" i="5"/>
  <c r="B339" i="5"/>
  <c r="C339" i="5" s="1"/>
  <c r="H338" i="5" l="1"/>
  <c r="I338" i="5" s="1"/>
  <c r="F339" i="5"/>
  <c r="G339" i="5" a="1"/>
  <c r="G339" i="5" s="1"/>
  <c r="E339" i="5"/>
  <c r="A341" i="5"/>
  <c r="B340" i="5"/>
  <c r="C340" i="5" s="1"/>
  <c r="H339" i="5" l="1"/>
  <c r="I339" i="5" s="1"/>
  <c r="E340" i="5"/>
  <c r="F340" i="5"/>
  <c r="G340" i="5" a="1"/>
  <c r="G340" i="5" s="1"/>
  <c r="A342" i="5"/>
  <c r="B341" i="5"/>
  <c r="C341" i="5" s="1"/>
  <c r="H340" i="5" l="1"/>
  <c r="I340" i="5" s="1"/>
  <c r="E341" i="5"/>
  <c r="G341" i="5" a="1"/>
  <c r="G341" i="5" s="1"/>
  <c r="F341" i="5"/>
  <c r="A343" i="5"/>
  <c r="B342" i="5"/>
  <c r="C342" i="5" s="1"/>
  <c r="H341" i="5" l="1"/>
  <c r="I341" i="5" s="1"/>
  <c r="G342" i="5" a="1"/>
  <c r="G342" i="5" s="1"/>
  <c r="E342" i="5"/>
  <c r="F342" i="5"/>
  <c r="H342" i="5"/>
  <c r="I342" i="5" s="1"/>
  <c r="A344" i="5"/>
  <c r="B343" i="5"/>
  <c r="C343" i="5" s="1"/>
  <c r="I343" i="5" l="1"/>
  <c r="F343" i="5"/>
  <c r="E343" i="5"/>
  <c r="H343" i="5"/>
  <c r="G343" i="5" a="1"/>
  <c r="G343" i="5" s="1"/>
  <c r="A345" i="5"/>
  <c r="B344" i="5"/>
  <c r="C344" i="5" s="1"/>
  <c r="E344" i="5" l="1"/>
  <c r="F344" i="5"/>
  <c r="G344" i="5" a="1"/>
  <c r="G344" i="5" s="1"/>
  <c r="A346" i="5"/>
  <c r="B345" i="5"/>
  <c r="C345" i="5" s="1"/>
  <c r="H344" i="5" l="1"/>
  <c r="I344" i="5" s="1"/>
  <c r="E345" i="5"/>
  <c r="F345" i="5"/>
  <c r="G345" i="5" a="1"/>
  <c r="G345" i="5" s="1"/>
  <c r="A347" i="5"/>
  <c r="B346" i="5"/>
  <c r="C346" i="5" s="1"/>
  <c r="H345" i="5" l="1"/>
  <c r="I345" i="5" s="1"/>
  <c r="G346" i="5" a="1"/>
  <c r="G346" i="5" s="1"/>
  <c r="F346" i="5"/>
  <c r="E346" i="5"/>
  <c r="A348" i="5"/>
  <c r="B347" i="5"/>
  <c r="C347" i="5" s="1"/>
  <c r="H346" i="5" l="1"/>
  <c r="I346" i="5" s="1"/>
  <c r="F347" i="5"/>
  <c r="G347" i="5" a="1"/>
  <c r="G347" i="5" s="1"/>
  <c r="E347" i="5"/>
  <c r="A349" i="5"/>
  <c r="B348" i="5"/>
  <c r="C348" i="5" s="1"/>
  <c r="H347" i="5" l="1"/>
  <c r="I347" i="5" s="1"/>
  <c r="F348" i="5"/>
  <c r="G348" i="5" a="1"/>
  <c r="G348" i="5" s="1"/>
  <c r="E348" i="5"/>
  <c r="A350" i="5"/>
  <c r="B349" i="5"/>
  <c r="C349" i="5" s="1"/>
  <c r="H348" i="5" l="1"/>
  <c r="I348" i="5" s="1"/>
  <c r="E349" i="5"/>
  <c r="G349" i="5" a="1"/>
  <c r="G349" i="5" s="1"/>
  <c r="F349" i="5"/>
  <c r="H349" i="5"/>
  <c r="I349" i="5" s="1"/>
  <c r="A351" i="5"/>
  <c r="B350" i="5"/>
  <c r="C350" i="5" s="1"/>
  <c r="I350" i="5" l="1"/>
  <c r="E350" i="5"/>
  <c r="H350" i="5"/>
  <c r="G350" i="5" a="1"/>
  <c r="G350" i="5" s="1"/>
  <c r="F350" i="5"/>
  <c r="A352" i="5"/>
  <c r="B351" i="5"/>
  <c r="C351" i="5" s="1"/>
  <c r="E351" i="5" l="1"/>
  <c r="F351" i="5"/>
  <c r="G351" i="5" a="1"/>
  <c r="G351" i="5" s="1"/>
  <c r="A353" i="5"/>
  <c r="B352" i="5"/>
  <c r="C352" i="5" s="1"/>
  <c r="H351" i="5" l="1"/>
  <c r="I351" i="5" s="1"/>
  <c r="G352" i="5" a="1"/>
  <c r="G352" i="5" s="1"/>
  <c r="F352" i="5"/>
  <c r="E352" i="5"/>
  <c r="A354" i="5"/>
  <c r="B353" i="5"/>
  <c r="C353" i="5" s="1"/>
  <c r="H352" i="5" l="1"/>
  <c r="I352" i="5" s="1"/>
  <c r="G353" i="5" a="1"/>
  <c r="G353" i="5" s="1"/>
  <c r="E353" i="5"/>
  <c r="F353" i="5"/>
  <c r="H353" i="5" s="1"/>
  <c r="I353" i="5" s="1"/>
  <c r="A355" i="5"/>
  <c r="B354" i="5"/>
  <c r="C354" i="5" s="1"/>
  <c r="F354" i="5" l="1"/>
  <c r="E354" i="5"/>
  <c r="G354" i="5" a="1"/>
  <c r="G354" i="5" s="1"/>
  <c r="H354" i="5" s="1"/>
  <c r="I354" i="5" s="1"/>
  <c r="A356" i="5"/>
  <c r="B355" i="5"/>
  <c r="C355" i="5" s="1"/>
  <c r="G355" i="5" l="1" a="1"/>
  <c r="G355" i="5" s="1"/>
  <c r="E355" i="5"/>
  <c r="F355" i="5"/>
  <c r="A357" i="5"/>
  <c r="B356" i="5"/>
  <c r="C356" i="5" s="1"/>
  <c r="H355" i="5" l="1"/>
  <c r="I355" i="5" s="1"/>
  <c r="G356" i="5" a="1"/>
  <c r="G356" i="5" s="1"/>
  <c r="F356" i="5"/>
  <c r="E356" i="5"/>
  <c r="H356" i="5"/>
  <c r="I356" i="5" s="1"/>
  <c r="A358" i="5"/>
  <c r="B357" i="5"/>
  <c r="C357" i="5" s="1"/>
  <c r="E357" i="5" l="1"/>
  <c r="G357" i="5" a="1"/>
  <c r="G357" i="5" s="1"/>
  <c r="I357" i="5"/>
  <c r="F357" i="5"/>
  <c r="H357" i="5"/>
  <c r="A359" i="5"/>
  <c r="B358" i="5"/>
  <c r="C358" i="5" s="1"/>
  <c r="E358" i="5" l="1"/>
  <c r="G358" i="5" a="1"/>
  <c r="G358" i="5" s="1"/>
  <c r="F358" i="5"/>
  <c r="A360" i="5"/>
  <c r="B359" i="5"/>
  <c r="C359" i="5" s="1"/>
  <c r="H358" i="5" l="1"/>
  <c r="I358" i="5" s="1"/>
  <c r="F359" i="5"/>
  <c r="E359" i="5"/>
  <c r="G359" i="5" a="1"/>
  <c r="G359" i="5" s="1"/>
  <c r="H359" i="5" s="1"/>
  <c r="I359" i="5" s="1"/>
  <c r="A361" i="5"/>
  <c r="B360" i="5"/>
  <c r="C360" i="5" s="1"/>
  <c r="E360" i="5" l="1"/>
  <c r="F360" i="5"/>
  <c r="G360" i="5" a="1"/>
  <c r="G360" i="5" s="1"/>
  <c r="A362" i="5"/>
  <c r="B361" i="5"/>
  <c r="C361" i="5" s="1"/>
  <c r="H360" i="5" l="1"/>
  <c r="I360" i="5" s="1"/>
  <c r="F361" i="5"/>
  <c r="E361" i="5"/>
  <c r="G361" i="5" a="1"/>
  <c r="G361" i="5" s="1"/>
  <c r="A363" i="5"/>
  <c r="B362" i="5"/>
  <c r="C362" i="5" s="1"/>
  <c r="H361" i="5" l="1"/>
  <c r="I361" i="5" s="1"/>
  <c r="G362" i="5" a="1"/>
  <c r="G362" i="5" s="1"/>
  <c r="F362" i="5"/>
  <c r="E362" i="5"/>
  <c r="A364" i="5"/>
  <c r="B363" i="5"/>
  <c r="C363" i="5" s="1"/>
  <c r="H362" i="5" l="1"/>
  <c r="I362" i="5" s="1"/>
  <c r="G363" i="5" a="1"/>
  <c r="G363" i="5" s="1"/>
  <c r="F363" i="5"/>
  <c r="E363" i="5"/>
  <c r="H363" i="5"/>
  <c r="I363" i="5" s="1"/>
  <c r="A365" i="5"/>
  <c r="B364" i="5"/>
  <c r="C364" i="5" s="1"/>
  <c r="I364" i="5" l="1"/>
  <c r="H364" i="5"/>
  <c r="E364" i="5"/>
  <c r="F364" i="5"/>
  <c r="G364" i="5" a="1"/>
  <c r="G364" i="5" s="1"/>
  <c r="A366" i="5"/>
  <c r="B366" i="5" s="1"/>
  <c r="C366" i="5" s="1"/>
  <c r="B365" i="5"/>
  <c r="C365" i="5" s="1"/>
  <c r="G366" i="5" l="1" a="1"/>
  <c r="G366" i="5" s="1"/>
  <c r="E366" i="5"/>
  <c r="F366" i="5"/>
  <c r="F365" i="5"/>
  <c r="E365" i="5"/>
  <c r="G365" i="5" a="1"/>
  <c r="G365" i="5" s="1"/>
  <c r="H365" i="5" l="1"/>
  <c r="I365" i="5" s="1"/>
  <c r="H366" i="5"/>
  <c r="I366" i="5" s="1"/>
  <c r="D6" i="6"/>
  <c r="L6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<sst xmlns="http://schemas.openxmlformats.org/spreadsheetml/2006/main" count="73" uniqueCount="63">
  <si>
    <t>Monday</t>
  </si>
  <si>
    <t>Thursday</t>
  </si>
  <si>
    <t>Friday</t>
  </si>
  <si>
    <t>Sunday</t>
  </si>
  <si>
    <t>Start time</t>
  </si>
  <si>
    <t>End time</t>
  </si>
  <si>
    <t>Day</t>
  </si>
  <si>
    <t>Date</t>
  </si>
  <si>
    <t>Worked from home</t>
  </si>
  <si>
    <t>Wednesday</t>
  </si>
  <si>
    <t>Saturday</t>
  </si>
  <si>
    <t>Weekend</t>
  </si>
  <si>
    <t>Tuesday</t>
  </si>
  <si>
    <t>Daily status options</t>
  </si>
  <si>
    <t>In office</t>
  </si>
  <si>
    <t>Day off</t>
  </si>
  <si>
    <t>Sick leave</t>
  </si>
  <si>
    <t>Annual leave</t>
  </si>
  <si>
    <t>Public holiday</t>
  </si>
  <si>
    <t>Start time:</t>
  </si>
  <si>
    <t>End time:</t>
  </si>
  <si>
    <t>Default unpaid break (hours)</t>
  </si>
  <si>
    <t>WFH daily fixed rate amount</t>
  </si>
  <si>
    <t>ATO Fixed Rate (per hour):</t>
  </si>
  <si>
    <t>Total WFH Deduction Claim:</t>
  </si>
  <si>
    <t>Tracker Settings</t>
  </si>
  <si>
    <t>WFH Tax Year Summary</t>
  </si>
  <si>
    <t>Australian Working from Home (WFH) Tax Tracker</t>
  </si>
  <si>
    <t>Important Note: This template is a tracking tool and not tax advice and cosult a tax agent or ATO.</t>
  </si>
  <si>
    <t>HOW TO USE</t>
  </si>
  <si>
    <t>Use the dropdowns to set your WFH days</t>
  </si>
  <si>
    <t>Type your start and end times in the format 00:00:00 AM/PM</t>
  </si>
  <si>
    <t>Type your typical unpaid break duration in hours, e.g. 0.5 for half hour.</t>
  </si>
  <si>
    <t>Please follow sequence of tabs below otherwise the formula may change and provide errors</t>
  </si>
  <si>
    <t xml:space="preserve">Unpaid break (hours): </t>
  </si>
  <si>
    <t>Set standard week</t>
  </si>
  <si>
    <t>Tax Year July 1st 2025 - June 30th 2026</t>
  </si>
  <si>
    <t>• Enter the number of days you work from home (this will automatically populate the remaining tabs)</t>
  </si>
  <si>
    <t>Step 2: WFH Tracker</t>
  </si>
  <si>
    <t>• Your standard work week will automatically populate based on the Settings tab</t>
  </si>
  <si>
    <t>• You may adjust entries if needed, however manual changes may overwrite formulas and require the tracker to be reset</t>
  </si>
  <si>
    <t>Step 3: Summary</t>
  </si>
  <si>
    <t>• The summary will automatically calculate your total WFH hours</t>
  </si>
  <si>
    <t>• Provide this information to your accountant or include it in your tax return</t>
  </si>
  <si>
    <t>• Confirm your Work From Home (WFH) setup i.e. which days you are working from home, in office, etc.</t>
  </si>
  <si>
    <t>• Enter your standard start and finish times using the format HH:MM:SS - Example: 9:30am must be entered as 09:30:00</t>
  </si>
  <si>
    <t>• Enter any unpaid break time in hours - Example: a 30-minute break = 0.5 hours</t>
  </si>
  <si>
    <t>• If your work pattern varies, update Column D (Daily Status Update) as required - Column highlighted in Yellow</t>
  </si>
  <si>
    <t>If formulas are accidentally deleted, simply re-download the spreadsheet and start again.</t>
  </si>
  <si>
    <t xml:space="preserve"> </t>
  </si>
  <si>
    <t>• If your excel spreadsheet is not autocalculating, go to the microsoft website to view how to enable auto calculate function</t>
  </si>
  <si>
    <t>DO NOT EDIT</t>
  </si>
  <si>
    <t>FY25-26 WFH fixed rate (per hour)</t>
  </si>
  <si>
    <t>Setup 1) Usual WFH days</t>
  </si>
  <si>
    <t>Setup 2) Start and end times</t>
  </si>
  <si>
    <t>Setup 3) Unpaid break duration</t>
  </si>
  <si>
    <t>Daily Status Update
(Only update if changes to standard week)</t>
  </si>
  <si>
    <t>Standard Week</t>
  </si>
  <si>
    <t>1st July 2025 - 30th June 2026</t>
  </si>
  <si>
    <t>Total WFH Hours:</t>
  </si>
  <si>
    <t>Step 1: Settings Tab</t>
  </si>
  <si>
    <t>Total hours worked (Only update if not standard working day)</t>
  </si>
  <si>
    <t>• If you're not working from home for a standard working day, update hours in Column H (Total hours worked ) - Column Highlighted in Yellow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</si>
</sst>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164" formatCode="[$-F400]h:mm:ss\ AM/PM"/>
    <numFmt numFmtId="165" formatCode="h:mm:ss;@"/>
    <numFmt numFmtId="166" formatCode="&quot;$&quot;#,##0.00"/>
    <numFmt numFmtId="167" formatCode="[$AUD]\ #,##0.00"/>
  </numFmts>
  <fonts count="29" x14ac:knownFonts="1">
    <font>
      <sz val="10"/>
      <color rgb="FF000000"/>
      <name val="Arial"/>
      <scheme val="minor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4"/>
      <color rgb="FF000000"/>
      <name val="Arial"/>
      <family val="2"/>
      <scheme val="minor"/>
    </font>
    <font>
      <sz val="14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sz val="12"/>
      <color rgb="FF000000"/>
      <name val="Arial"/>
      <family val="2"/>
      <scheme val="minor"/>
    </font>
    <font>
      <i/>
      <sz val="12"/>
      <color rgb="FF000000"/>
      <name val="Arial"/>
      <family val="2"/>
      <scheme val="minor"/>
    </font>
    <font>
      <b/>
      <sz val="16"/>
      <color rgb="FF71695D"/>
      <name val="Arial"/>
      <family val="2"/>
      <scheme val="minor"/>
    </font>
    <font>
      <sz val="14"/>
      <color rgb="FFFFECCE"/>
      <name val="Arial"/>
      <family val="2"/>
      <scheme val="minor"/>
    </font>
    <font>
      <b/>
      <sz val="14"/>
      <color rgb="FFFFECCE"/>
      <name val="Arial"/>
      <family val="2"/>
      <scheme val="minor"/>
    </font>
    <font>
      <b/>
      <sz val="16"/>
      <color rgb="FFFFECCE"/>
      <name val="Arial"/>
      <family val="2"/>
      <scheme val="minor"/>
    </font>
    <font>
      <sz val="14"/>
      <color rgb="FF324F5E"/>
      <name val="Arial"/>
      <family val="2"/>
      <scheme val="minor"/>
    </font>
    <font>
      <b/>
      <sz val="14"/>
      <color rgb="FF324F5E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rgb="FF324F5E"/>
      <name val="Arial"/>
      <family val="2"/>
      <scheme val="minor"/>
    </font>
    <font>
      <b/>
      <sz val="12"/>
      <color rgb="FF324F5E"/>
      <name val="Arial"/>
      <family val="2"/>
      <scheme val="minor"/>
    </font>
    <font>
      <b/>
      <sz val="18"/>
      <color rgb="FFFFECCE"/>
      <name val="Arial"/>
      <family val="2"/>
      <scheme val="minor"/>
    </font>
    <font>
      <b/>
      <sz val="12"/>
      <color theme="0"/>
      <name val="Arial"/>
      <family val="2"/>
      <scheme val="minor"/>
    </font>
    <font>
      <sz val="14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i/>
      <sz val="14"/>
      <color theme="1"/>
      <name val="Arial"/>
      <family val="2"/>
      <scheme val="minor"/>
    </font>
    <font>
      <b/>
      <i/>
      <sz val="14"/>
      <color theme="0"/>
      <name val="Arial"/>
      <family val="2"/>
      <scheme val="minor"/>
    </font>
    <font>
      <b/>
      <sz val="12"/>
      <color rgb="FF8C6848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82C6E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4EEFD"/>
        <bgColor indexed="64"/>
      </patternFill>
    </fill>
    <fill>
      <patternFill patternType="solid">
        <fgColor rgb="FFFDFFFA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rgb="FF324F5E"/>
      </top>
      <bottom/>
      <diagonal/>
    </border>
    <border>
      <left style="thin">
        <color rgb="FF324F5E"/>
      </left>
      <right style="thin">
        <color rgb="FF324F5E"/>
      </right>
      <top style="thin">
        <color rgb="FF324F5E"/>
      </top>
      <bottom style="thin">
        <color rgb="FF324F5E"/>
      </bottom>
      <diagonal/>
    </border>
    <border>
      <left style="thin">
        <color rgb="FF324F5E"/>
      </left>
      <right style="thin">
        <color rgb="FF324F5E"/>
      </right>
      <top style="thin">
        <color rgb="FF324F5E"/>
      </top>
      <bottom/>
      <diagonal/>
    </border>
    <border>
      <left style="thin">
        <color rgb="FF324F5E"/>
      </left>
      <right style="thin">
        <color rgb="FF324F5E"/>
      </right>
      <top/>
      <bottom style="thin">
        <color rgb="FF324F5E"/>
      </bottom>
      <diagonal/>
    </border>
    <border>
      <left/>
      <right style="thin">
        <color rgb="FF324F5E"/>
      </right>
      <top/>
      <bottom/>
      <diagonal/>
    </border>
    <border>
      <left style="hair">
        <color theme="0" tint="-0.14999847407452621"/>
      </left>
      <right style="hair">
        <color theme="0" tint="-0.14999847407452621"/>
      </right>
      <top/>
      <bottom/>
      <diagonal/>
    </border>
    <border>
      <left style="hair">
        <color theme="0" tint="-0.14999847407452621"/>
      </left>
      <right style="hair">
        <color theme="0" tint="-0.14999847407452621"/>
      </right>
      <top style="hair">
        <color theme="0" tint="-0.14999847407452621"/>
      </top>
      <bottom style="hair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hair">
        <color theme="0" tint="-0.14999847407452621"/>
      </left>
      <right style="hair">
        <color theme="0" tint="-0.14999847407452621"/>
      </right>
      <top/>
      <bottom style="hair">
        <color theme="0" tint="-0.14999847407452621"/>
      </bottom>
      <diagonal/>
    </border>
    <border>
      <left style="hair">
        <color theme="0" tint="-0.14999847407452621"/>
      </left>
      <right/>
      <top style="hair">
        <color theme="0" tint="-0.14999847407452621"/>
      </top>
      <bottom style="hair">
        <color theme="0" tint="-0.149998474074526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2" fillId="0" borderId="0"/>
  </cellStyleXfs>
  <cellXfs count="145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4" fillId="0" borderId="0" xfId="0" applyNumberFormat="1" applyFont="1"/>
    <xf numFmtId="0" fontId="4" fillId="4" borderId="0" xfId="0" applyFont="1" applyFill="1"/>
    <xf numFmtId="0" fontId="6" fillId="0" borderId="0" xfId="0" applyFont="1" applyAlignment="1">
      <alignment vertical="center"/>
    </xf>
    <xf numFmtId="0" fontId="6" fillId="4" borderId="0" xfId="0" applyFont="1" applyFill="1" applyAlignment="1">
      <alignment vertical="center"/>
    </xf>
    <xf numFmtId="0" fontId="11" fillId="4" borderId="0" xfId="0" applyFont="1" applyFill="1" applyAlignment="1">
      <alignment horizontal="center" vertical="center" wrapText="1"/>
    </xf>
    <xf numFmtId="0" fontId="17" fillId="4" borderId="0" xfId="0" applyFont="1" applyFill="1" applyAlignment="1">
      <alignment horizontal="center" vertical="center" wrapText="1"/>
    </xf>
    <xf numFmtId="0" fontId="4" fillId="3" borderId="0" xfId="0" applyFont="1" applyFill="1"/>
    <xf numFmtId="0" fontId="6" fillId="3" borderId="0" xfId="0" applyFont="1" applyFill="1" applyAlignment="1">
      <alignment vertical="center"/>
    </xf>
    <xf numFmtId="0" fontId="6" fillId="3" borderId="1" xfId="0" applyFont="1" applyFill="1" applyBorder="1" applyAlignment="1">
      <alignment vertical="center"/>
    </xf>
    <xf numFmtId="0" fontId="16" fillId="3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166" fontId="6" fillId="3" borderId="0" xfId="0" applyNumberFormat="1" applyFont="1" applyFill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6" fillId="8" borderId="0" xfId="0" applyFont="1" applyFill="1" applyAlignment="1">
      <alignment vertical="center"/>
    </xf>
    <xf numFmtId="0" fontId="6" fillId="9" borderId="0" xfId="0" applyFont="1" applyFill="1" applyAlignment="1">
      <alignment vertical="center"/>
    </xf>
    <xf numFmtId="0" fontId="20" fillId="9" borderId="0" xfId="0" applyFont="1" applyFill="1"/>
    <xf numFmtId="0" fontId="21" fillId="9" borderId="0" xfId="0" applyFont="1" applyFill="1" applyAlignment="1">
      <alignment horizontal="center" vertical="center" wrapText="1"/>
    </xf>
    <xf numFmtId="0" fontId="4" fillId="10" borderId="0" xfId="0" applyFont="1" applyFill="1"/>
    <xf numFmtId="0" fontId="11" fillId="10" borderId="0" xfId="0" applyFont="1" applyFill="1" applyAlignment="1">
      <alignment horizontal="center" vertical="center" wrapText="1"/>
    </xf>
    <xf numFmtId="0" fontId="14" fillId="11" borderId="20" xfId="0" applyFont="1" applyFill="1" applyBorder="1"/>
    <xf numFmtId="0" fontId="14" fillId="11" borderId="21" xfId="0" applyFont="1" applyFill="1" applyBorder="1"/>
    <xf numFmtId="0" fontId="22" fillId="11" borderId="21" xfId="0" applyFont="1" applyFill="1" applyBorder="1" applyAlignment="1">
      <alignment horizontal="center" vertical="center" wrapText="1"/>
    </xf>
    <xf numFmtId="0" fontId="14" fillId="11" borderId="22" xfId="0" applyFont="1" applyFill="1" applyBorder="1"/>
    <xf numFmtId="0" fontId="4" fillId="4" borderId="18" xfId="0" applyFont="1" applyFill="1" applyBorder="1"/>
    <xf numFmtId="0" fontId="12" fillId="4" borderId="0" xfId="0" applyFont="1" applyFill="1" applyAlignment="1">
      <alignment horizontal="center" vertical="center" wrapText="1"/>
    </xf>
    <xf numFmtId="0" fontId="4" fillId="4" borderId="19" xfId="0" applyFont="1" applyFill="1" applyBorder="1"/>
    <xf numFmtId="0" fontId="12" fillId="3" borderId="0" xfId="0" applyFont="1" applyFill="1" applyAlignment="1">
      <alignment horizontal="center" vertical="center" wrapText="1"/>
    </xf>
    <xf numFmtId="0" fontId="12" fillId="3" borderId="0" xfId="0" applyFont="1" applyFill="1"/>
    <xf numFmtId="0" fontId="6" fillId="12" borderId="0" xfId="0" applyFont="1" applyFill="1" applyAlignment="1">
      <alignment vertical="center"/>
    </xf>
    <xf numFmtId="0" fontId="4" fillId="12" borderId="0" xfId="0" applyFont="1" applyFill="1"/>
    <xf numFmtId="164" fontId="6" fillId="3" borderId="0" xfId="0" applyNumberFormat="1" applyFont="1" applyFill="1" applyAlignment="1">
      <alignment vertical="center"/>
    </xf>
    <xf numFmtId="164" fontId="6" fillId="12" borderId="0" xfId="0" applyNumberFormat="1" applyFont="1" applyFill="1" applyAlignment="1">
      <alignment vertical="center"/>
    </xf>
    <xf numFmtId="0" fontId="4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center" vertical="top" wrapText="1"/>
    </xf>
    <xf numFmtId="0" fontId="4" fillId="4" borderId="15" xfId="0" applyFont="1" applyFill="1" applyBorder="1"/>
    <xf numFmtId="0" fontId="4" fillId="4" borderId="16" xfId="0" applyFont="1" applyFill="1" applyBorder="1"/>
    <xf numFmtId="0" fontId="4" fillId="4" borderId="16" xfId="0" applyFont="1" applyFill="1" applyBorder="1" applyAlignment="1">
      <alignment horizontal="left" vertical="top" wrapText="1"/>
    </xf>
    <xf numFmtId="0" fontId="6" fillId="4" borderId="16" xfId="0" applyFont="1" applyFill="1" applyBorder="1" applyAlignment="1">
      <alignment vertical="center"/>
    </xf>
    <xf numFmtId="0" fontId="6" fillId="4" borderId="16" xfId="0" applyFont="1" applyFill="1" applyBorder="1" applyAlignment="1">
      <alignment horizontal="center" vertical="top" wrapText="1"/>
    </xf>
    <xf numFmtId="0" fontId="4" fillId="4" borderId="17" xfId="0" applyFont="1" applyFill="1" applyBorder="1"/>
    <xf numFmtId="0" fontId="5" fillId="11" borderId="7" xfId="0" applyFont="1" applyFill="1" applyBorder="1" applyAlignment="1">
      <alignment horizontal="center" vertical="center" wrapText="1"/>
    </xf>
    <xf numFmtId="0" fontId="23" fillId="11" borderId="21" xfId="0" applyFont="1" applyFill="1" applyBorder="1" applyAlignment="1">
      <alignment horizontal="center" vertical="center" wrapText="1"/>
    </xf>
    <xf numFmtId="0" fontId="23" fillId="11" borderId="22" xfId="0" applyFont="1" applyFill="1" applyBorder="1" applyAlignment="1">
      <alignment horizontal="center" vertical="center" wrapText="1"/>
    </xf>
    <xf numFmtId="0" fontId="4" fillId="13" borderId="18" xfId="0" applyFont="1" applyFill="1" applyBorder="1"/>
    <xf numFmtId="0" fontId="4" fillId="13" borderId="0" xfId="0" applyFont="1" applyFill="1"/>
    <xf numFmtId="0" fontId="8" fillId="13" borderId="0" xfId="0" applyFont="1" applyFill="1" applyAlignment="1">
      <alignment horizontal="center" vertical="center" wrapText="1"/>
    </xf>
    <xf numFmtId="0" fontId="8" fillId="13" borderId="19" xfId="0" applyFont="1" applyFill="1" applyBorder="1" applyAlignment="1">
      <alignment horizontal="center" vertical="center" wrapText="1"/>
    </xf>
    <xf numFmtId="167" fontId="4" fillId="13" borderId="0" xfId="0" applyNumberFormat="1" applyFont="1" applyFill="1"/>
    <xf numFmtId="0" fontId="4" fillId="13" borderId="19" xfId="0" applyFont="1" applyFill="1" applyBorder="1"/>
    <xf numFmtId="0" fontId="4" fillId="13" borderId="18" xfId="0" applyFont="1" applyFill="1" applyBorder="1" applyAlignment="1">
      <alignment horizontal="center" vertical="center"/>
    </xf>
    <xf numFmtId="0" fontId="4" fillId="13" borderId="0" xfId="0" applyFont="1" applyFill="1" applyAlignment="1">
      <alignment horizontal="center" vertical="center"/>
    </xf>
    <xf numFmtId="2" fontId="3" fillId="13" borderId="0" xfId="0" applyNumberFormat="1" applyFont="1" applyFill="1" applyAlignment="1">
      <alignment horizontal="center" vertical="center"/>
    </xf>
    <xf numFmtId="167" fontId="3" fillId="13" borderId="0" xfId="0" applyNumberFormat="1" applyFont="1" applyFill="1" applyAlignment="1">
      <alignment horizontal="center" vertical="center"/>
    </xf>
    <xf numFmtId="0" fontId="4" fillId="13" borderId="19" xfId="0" applyFont="1" applyFill="1" applyBorder="1" applyAlignment="1">
      <alignment horizontal="center" vertical="center"/>
    </xf>
    <xf numFmtId="0" fontId="4" fillId="13" borderId="15" xfId="0" applyFont="1" applyFill="1" applyBorder="1"/>
    <xf numFmtId="0" fontId="4" fillId="13" borderId="16" xfId="0" applyFont="1" applyFill="1" applyBorder="1"/>
    <xf numFmtId="0" fontId="4" fillId="13" borderId="17" xfId="0" applyFont="1" applyFill="1" applyBorder="1"/>
    <xf numFmtId="7" fontId="3" fillId="14" borderId="24" xfId="1" applyNumberFormat="1" applyFont="1" applyFill="1" applyBorder="1" applyAlignment="1">
      <alignment horizontal="center" vertical="center"/>
    </xf>
    <xf numFmtId="166" fontId="3" fillId="14" borderId="24" xfId="0" applyNumberFormat="1" applyFont="1" applyFill="1" applyBorder="1" applyAlignment="1">
      <alignment horizontal="center" vertical="center"/>
    </xf>
    <xf numFmtId="2" fontId="3" fillId="14" borderId="24" xfId="0" applyNumberFormat="1" applyFont="1" applyFill="1" applyBorder="1" applyAlignment="1">
      <alignment horizontal="center" vertical="center"/>
    </xf>
    <xf numFmtId="0" fontId="3" fillId="13" borderId="18" xfId="0" applyFont="1" applyFill="1" applyBorder="1" applyAlignment="1">
      <alignment vertical="center"/>
    </xf>
    <xf numFmtId="0" fontId="3" fillId="13" borderId="0" xfId="0" applyFont="1" applyFill="1" applyAlignment="1">
      <alignment vertical="center"/>
    </xf>
    <xf numFmtId="0" fontId="13" fillId="14" borderId="23" xfId="0" applyFont="1" applyFill="1" applyBorder="1" applyAlignment="1">
      <alignment horizontal="center" vertical="center" wrapText="1"/>
    </xf>
    <xf numFmtId="0" fontId="13" fillId="13" borderId="0" xfId="0" applyFont="1" applyFill="1" applyAlignment="1">
      <alignment vertical="center" wrapText="1"/>
    </xf>
    <xf numFmtId="0" fontId="3" fillId="13" borderId="19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 applyProtection="1">
      <alignment vertical="center"/>
      <protection locked="0"/>
    </xf>
    <xf numFmtId="164" fontId="6" fillId="7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0" xfId="2" applyFont="1"/>
    <xf numFmtId="0" fontId="4" fillId="0" borderId="0" xfId="2" applyFont="1" applyAlignment="1">
      <alignment wrapText="1"/>
    </xf>
    <xf numFmtId="0" fontId="14" fillId="11" borderId="12" xfId="2" applyFont="1" applyFill="1" applyBorder="1"/>
    <xf numFmtId="0" fontId="14" fillId="11" borderId="13" xfId="2" applyFont="1" applyFill="1" applyBorder="1"/>
    <xf numFmtId="0" fontId="24" fillId="11" borderId="14" xfId="2" applyFont="1" applyFill="1" applyBorder="1" applyAlignment="1">
      <alignment horizontal="center" vertical="center" wrapText="1"/>
    </xf>
    <xf numFmtId="0" fontId="9" fillId="11" borderId="15" xfId="2" applyFont="1" applyFill="1" applyBorder="1"/>
    <xf numFmtId="0" fontId="4" fillId="11" borderId="16" xfId="2" applyFont="1" applyFill="1" applyBorder="1"/>
    <xf numFmtId="0" fontId="7" fillId="11" borderId="17" xfId="2" applyFont="1" applyFill="1" applyBorder="1" applyAlignment="1">
      <alignment horizontal="center" vertical="center" wrapText="1"/>
    </xf>
    <xf numFmtId="0" fontId="3" fillId="0" borderId="18" xfId="2" applyFont="1" applyBorder="1"/>
    <xf numFmtId="0" fontId="3" fillId="5" borderId="0" xfId="2" applyFont="1" applyFill="1"/>
    <xf numFmtId="0" fontId="3" fillId="0" borderId="0" xfId="2" applyFont="1"/>
    <xf numFmtId="0" fontId="20" fillId="9" borderId="18" xfId="2" applyFont="1" applyFill="1" applyBorder="1"/>
    <xf numFmtId="0" fontId="20" fillId="9" borderId="0" xfId="2" applyFont="1" applyFill="1"/>
    <xf numFmtId="0" fontId="25" fillId="9" borderId="0" xfId="2" applyFont="1" applyFill="1" applyAlignment="1">
      <alignment wrapText="1"/>
    </xf>
    <xf numFmtId="0" fontId="21" fillId="9" borderId="0" xfId="2" applyFont="1" applyFill="1" applyAlignment="1">
      <alignment horizontal="center" vertical="center" wrapText="1"/>
    </xf>
    <xf numFmtId="0" fontId="20" fillId="9" borderId="19" xfId="2" applyFont="1" applyFill="1" applyBorder="1" applyAlignment="1">
      <alignment horizontal="center" wrapText="1"/>
    </xf>
    <xf numFmtId="0" fontId="4" fillId="0" borderId="18" xfId="2" applyFont="1" applyBorder="1"/>
    <xf numFmtId="0" fontId="10" fillId="0" borderId="0" xfId="2" applyFont="1" applyAlignment="1">
      <alignment wrapText="1"/>
    </xf>
    <xf numFmtId="0" fontId="11" fillId="0" borderId="0" xfId="2" applyFont="1" applyAlignment="1">
      <alignment horizontal="center" vertical="center" wrapText="1"/>
    </xf>
    <xf numFmtId="0" fontId="4" fillId="0" borderId="19" xfId="2" applyFont="1" applyBorder="1" applyAlignment="1">
      <alignment horizontal="center" wrapText="1"/>
    </xf>
    <xf numFmtId="0" fontId="4" fillId="0" borderId="19" xfId="2" applyFont="1" applyBorder="1"/>
    <xf numFmtId="0" fontId="3" fillId="0" borderId="0" xfId="2" applyFont="1" applyAlignment="1">
      <alignment wrapText="1"/>
    </xf>
    <xf numFmtId="0" fontId="3" fillId="0" borderId="19" xfId="2" applyFont="1" applyBorder="1"/>
    <xf numFmtId="0" fontId="6" fillId="0" borderId="18" xfId="2" applyFont="1" applyBorder="1"/>
    <xf numFmtId="0" fontId="4" fillId="0" borderId="15" xfId="2" applyFont="1" applyBorder="1"/>
    <xf numFmtId="0" fontId="4" fillId="0" borderId="16" xfId="2" applyFont="1" applyBorder="1"/>
    <xf numFmtId="0" fontId="4" fillId="0" borderId="16" xfId="2" applyFont="1" applyBorder="1" applyAlignment="1">
      <alignment wrapText="1"/>
    </xf>
    <xf numFmtId="0" fontId="4" fillId="0" borderId="17" xfId="2" applyFont="1" applyBorder="1"/>
    <xf numFmtId="0" fontId="4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0" fontId="6" fillId="0" borderId="6" xfId="0" applyFont="1" applyBorder="1" applyAlignment="1" applyProtection="1">
      <alignment vertical="center"/>
      <protection locked="0"/>
    </xf>
    <xf numFmtId="2" fontId="6" fillId="0" borderId="6" xfId="0" applyNumberFormat="1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vertical="center"/>
      <protection locked="0"/>
    </xf>
    <xf numFmtId="2" fontId="6" fillId="0" borderId="10" xfId="0" applyNumberFormat="1" applyFont="1" applyBorder="1" applyAlignment="1" applyProtection="1">
      <alignment horizontal="center" vertical="center"/>
      <protection locked="0"/>
    </xf>
    <xf numFmtId="14" fontId="5" fillId="0" borderId="1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4" fontId="6" fillId="0" borderId="8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14" fontId="6" fillId="0" borderId="9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14" fontId="0" fillId="0" borderId="0" xfId="0" applyNumberFormat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 wrapText="1"/>
    </xf>
    <xf numFmtId="165" fontId="6" fillId="0" borderId="6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165" fontId="6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6" fontId="6" fillId="0" borderId="6" xfId="0" applyNumberFormat="1" applyFont="1" applyBorder="1" applyAlignment="1">
      <alignment horizontal="center" vertical="center"/>
    </xf>
    <xf numFmtId="166" fontId="6" fillId="0" borderId="10" xfId="0" applyNumberFormat="1" applyFont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23" fillId="11" borderId="13" xfId="2" applyFont="1" applyFill="1" applyBorder="1" applyAlignment="1">
      <alignment horizontal="center" vertical="center" wrapText="1"/>
    </xf>
    <xf numFmtId="0" fontId="26" fillId="11" borderId="16" xfId="2" applyFont="1" applyFill="1" applyBorder="1" applyAlignment="1">
      <alignment horizontal="center" vertical="center" wrapText="1"/>
    </xf>
    <xf numFmtId="0" fontId="15" fillId="5" borderId="0" xfId="2" applyFont="1" applyFill="1" applyAlignment="1">
      <alignment horizontal="center" vertical="center" wrapText="1"/>
    </xf>
    <xf numFmtId="0" fontId="15" fillId="5" borderId="19" xfId="2" applyFont="1" applyFill="1" applyBorder="1" applyAlignment="1">
      <alignment horizontal="center" vertical="center" wrapText="1"/>
    </xf>
    <xf numFmtId="0" fontId="21" fillId="9" borderId="0" xfId="2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2" fillId="3" borderId="0" xfId="0" applyFont="1" applyFill="1" applyAlignment="1">
      <alignment vertical="center" wrapText="1"/>
    </xf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22" fillId="11" borderId="21" xfId="0" applyFont="1" applyFill="1" applyBorder="1" applyAlignment="1">
      <alignment horizontal="center" vertical="center" wrapText="1"/>
    </xf>
    <xf numFmtId="0" fontId="16" fillId="4" borderId="0" xfId="0" applyFont="1" applyFill="1" applyAlignment="1">
      <alignment horizontal="center" vertical="center" wrapText="1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4" xfId="0" applyFont="1" applyFill="1" applyBorder="1" applyAlignment="1" applyProtection="1">
      <alignment horizontal="center" vertical="center"/>
      <protection locked="0"/>
    </xf>
    <xf numFmtId="0" fontId="21" fillId="9" borderId="0" xfId="0" applyFont="1" applyFill="1" applyAlignment="1">
      <alignment horizontal="center" vertical="center" wrapText="1"/>
    </xf>
    <xf numFmtId="0" fontId="12" fillId="3" borderId="5" xfId="0" applyFont="1" applyFill="1" applyBorder="1" applyAlignment="1">
      <alignment vertical="center" wrapText="1"/>
    </xf>
    <xf numFmtId="0" fontId="23" fillId="11" borderId="21" xfId="0" applyFont="1" applyFill="1" applyBorder="1" applyAlignment="1">
      <alignment horizontal="center" vertical="center" wrapText="1"/>
    </xf>
    <xf numFmtId="0" fontId="27" fillId="13" borderId="0" xfId="0" applyFont="1" applyFill="1" applyAlignment="1">
      <alignment horizontal="center" vertical="center" wrapText="1"/>
    </xf>
    <xf numFmtId="0" fontId="28" fillId="12" borderId="0" xfId="0" applyFont="1" applyFill="1" applyAlignment="1">
      <alignment horizontal="center" vertical="center" wrapText="1"/>
    </xf>
  </cellXfs>
  <cellStyles count="3">
    <cellStyle name="Currency" xfId="1" builtinId="4"/>
    <cellStyle name="Normal" xfId="0" builtinId="0"/>
    <cellStyle name="Normal 2" xfId="2" xr:uid="{55D81D09-51BE-FD45-9811-513C1D1ADE37}"/>
  </cellStyles>
  <dxfs count="22">
    <dxf>
      <font>
        <color rgb="FF50634C"/>
      </font>
      <fill>
        <patternFill>
          <bgColor rgb="FFA0C397"/>
        </patternFill>
      </fill>
    </dxf>
    <dxf>
      <font>
        <b val="0"/>
        <i val="0"/>
        <color rgb="FF334F5F"/>
      </font>
      <fill>
        <patternFill>
          <bgColor rgb="FF82C6EB"/>
        </patternFill>
      </fill>
      <border>
        <left/>
        <right/>
        <top/>
        <bottom/>
        <vertical/>
        <horizontal/>
      </border>
    </dxf>
    <dxf>
      <font>
        <color rgb="FF71695D"/>
      </font>
      <fill>
        <patternFill>
          <bgColor rgb="FFBFB19C"/>
        </patternFill>
      </fill>
      <border>
        <left/>
        <right/>
        <top/>
        <bottom/>
        <vertical/>
        <horizontal/>
      </border>
    </dxf>
    <dxf>
      <font>
        <color rgb="FF8E8372"/>
      </font>
      <fill>
        <patternFill>
          <bgColor rgb="FFEDD9BB"/>
        </patternFill>
      </fill>
    </dxf>
    <dxf>
      <font>
        <color rgb="FF8D6E6C"/>
      </font>
      <fill>
        <patternFill>
          <bgColor rgb="FFF5BFBA"/>
        </patternFill>
      </fill>
    </dxf>
    <dxf>
      <font>
        <color rgb="FF8C6848"/>
      </font>
      <fill>
        <patternFill>
          <bgColor rgb="FFFBBA7D"/>
        </patternFill>
      </fill>
    </dxf>
    <dxf>
      <font>
        <color rgb="FF514857"/>
      </font>
      <fill>
        <patternFill>
          <bgColor rgb="FFB8A7C9"/>
        </patternFill>
      </fill>
      <border>
        <left/>
        <right/>
        <top/>
        <bottom/>
        <vertical/>
        <horizontal/>
      </border>
    </dxf>
    <dxf>
      <fill>
        <patternFill>
          <bgColor theme="0" tint="-4.9989318521683403E-2"/>
        </patternFill>
      </fill>
    </dxf>
    <dxf>
      <font>
        <color rgb="FF50634C"/>
      </font>
      <fill>
        <patternFill>
          <bgColor rgb="FFA0C397"/>
        </patternFill>
      </fill>
    </dxf>
    <dxf>
      <font>
        <b val="0"/>
        <i val="0"/>
        <color rgb="FF334F5F"/>
      </font>
      <fill>
        <patternFill>
          <bgColor rgb="FF82C6EB"/>
        </patternFill>
      </fill>
      <border>
        <left/>
        <right/>
        <top/>
        <bottom/>
        <vertical/>
        <horizontal/>
      </border>
    </dxf>
    <dxf>
      <font>
        <color rgb="FF71695D"/>
      </font>
      <fill>
        <patternFill>
          <bgColor rgb="FFBFB19C"/>
        </patternFill>
      </fill>
      <border>
        <left/>
        <right/>
        <top/>
        <bottom/>
        <vertical/>
        <horizontal/>
      </border>
    </dxf>
    <dxf>
      <font>
        <color rgb="FF8E8372"/>
      </font>
      <fill>
        <patternFill>
          <bgColor rgb="FFEDD9BB"/>
        </patternFill>
      </fill>
    </dxf>
    <dxf>
      <font>
        <color rgb="FF8D6E6C"/>
      </font>
      <fill>
        <patternFill>
          <bgColor rgb="FFF5BFBA"/>
        </patternFill>
      </fill>
    </dxf>
    <dxf>
      <font>
        <color rgb="FF8C6848"/>
      </font>
      <fill>
        <patternFill>
          <bgColor rgb="FFFBBA7D"/>
        </patternFill>
      </fill>
    </dxf>
    <dxf>
      <font>
        <color rgb="FF514857"/>
      </font>
      <fill>
        <patternFill>
          <bgColor rgb="FFB8A7C9"/>
        </patternFill>
      </fill>
      <border>
        <left/>
        <right/>
        <top/>
        <bottom/>
        <vertical/>
        <horizontal/>
      </border>
    </dxf>
    <dxf>
      <font>
        <color rgb="FF50634C"/>
      </font>
      <fill>
        <patternFill>
          <bgColor rgb="FFA0C397"/>
        </patternFill>
      </fill>
    </dxf>
    <dxf>
      <font>
        <b val="0"/>
        <i val="0"/>
        <color rgb="FF334F5F"/>
      </font>
      <fill>
        <patternFill>
          <bgColor rgb="FF82C6EB"/>
        </patternFill>
      </fill>
      <border>
        <left/>
        <right/>
        <top/>
        <bottom/>
        <vertical/>
        <horizontal/>
      </border>
    </dxf>
    <dxf>
      <font>
        <color rgb="FF71695D"/>
      </font>
      <fill>
        <patternFill>
          <bgColor rgb="FFBFB19C"/>
        </patternFill>
      </fill>
      <border>
        <left/>
        <right/>
        <top/>
        <bottom/>
        <vertical/>
        <horizontal/>
      </border>
    </dxf>
    <dxf>
      <font>
        <color rgb="FF8E8372"/>
      </font>
      <fill>
        <patternFill>
          <bgColor rgb="FFEDD9BB"/>
        </patternFill>
      </fill>
    </dxf>
    <dxf>
      <font>
        <color rgb="FF8D6E6C"/>
      </font>
      <fill>
        <patternFill>
          <bgColor rgb="FFF5BFBA"/>
        </patternFill>
      </fill>
    </dxf>
    <dxf>
      <font>
        <color rgb="FF8C6848"/>
      </font>
      <fill>
        <patternFill>
          <bgColor rgb="FFFBBA7D"/>
        </patternFill>
      </fill>
    </dxf>
    <dxf>
      <font>
        <color rgb="FF514857"/>
      </font>
      <fill>
        <patternFill>
          <bgColor rgb="FFB8A7C9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D4EEFD"/>
      <color rgb="FF82C6EB"/>
      <color rgb="FFFFECCE"/>
      <color rgb="FFEDD9BB"/>
      <color rgb="FF324F5E"/>
      <color rgb="FF8C6848"/>
      <color rgb="FF71695D"/>
      <color rgb="FFFBBA7D"/>
      <color rgb="FFFDFFFA"/>
      <color rgb="FF5148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andrewromano.com.au/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27215</xdr:colOff>
      <xdr:row>5</xdr:row>
      <xdr:rowOff>45357</xdr:rowOff>
    </xdr:from>
    <xdr:ext cx="7234674" cy="685103"/>
    <xdr:pic>
      <xdr:nvPicPr>
        <xdr:cNvPr id="2" name="Picture 1">
          <a:extLst>
            <a:ext uri="{FF2B5EF4-FFF2-40B4-BE49-F238E27FC236}">
              <a16:creationId xmlns:a16="http://schemas.microsoft.com/office/drawing/2014/main" id="{BD2DF868-1CD9-E64E-9D5F-637856CA4C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79015" y="2674257"/>
          <a:ext cx="7234674" cy="685103"/>
        </a:xfrm>
        <a:prstGeom prst="rect">
          <a:avLst/>
        </a:prstGeom>
      </xdr:spPr>
    </xdr:pic>
    <xdr:clientData/>
  </xdr:oneCellAnchor>
  <xdr:oneCellAnchor>
    <xdr:from>
      <xdr:col>11</xdr:col>
      <xdr:colOff>2803072</xdr:colOff>
      <xdr:row>1</xdr:row>
      <xdr:rowOff>254000</xdr:rowOff>
    </xdr:from>
    <xdr:ext cx="3928906" cy="735318"/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787B1A-6F4B-4649-B0CB-31BC6AE125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439072" y="444500"/>
          <a:ext cx="3928906" cy="73531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A619D-CDDE-8D40-80A0-918A83B247CA}">
  <sheetPr>
    <outlinePr summaryBelow="0" summaryRight="0"/>
  </sheetPr>
  <dimension ref="B1:T159"/>
  <sheetViews>
    <sheetView showGridLines="0" tabSelected="1" zoomScale="130" zoomScaleNormal="130" workbookViewId="0">
      <selection activeCell="C17" sqref="C17"/>
    </sheetView>
  </sheetViews>
  <sheetFormatPr baseColWidth="10" defaultColWidth="12.6640625" defaultRowHeight="15.75" customHeight="1" x14ac:dyDescent="0.2"/>
  <cols>
    <col min="1" max="1" width="7" style="75" customWidth="1"/>
    <col min="2" max="3" width="3.83203125" style="75" customWidth="1"/>
    <col min="4" max="4" width="37.83203125" style="76" customWidth="1"/>
    <col min="5" max="7" width="3.83203125" style="76" customWidth="1"/>
    <col min="8" max="8" width="37.83203125" style="75" customWidth="1"/>
    <col min="9" max="11" width="3.83203125" style="75" customWidth="1"/>
    <col min="12" max="12" width="37.83203125" style="75" customWidth="1"/>
    <col min="13" max="15" width="3.83203125" style="75" customWidth="1"/>
    <col min="16" max="16" width="37.83203125" style="75" customWidth="1"/>
    <col min="17" max="17" width="3.83203125" style="75" customWidth="1"/>
    <col min="18" max="16384" width="12.6640625" style="75"/>
  </cols>
  <sheetData>
    <row r="1" spans="2:20" ht="15.75" customHeight="1" thickBot="1" x14ac:dyDescent="0.25"/>
    <row r="2" spans="2:20" ht="57" customHeight="1" x14ac:dyDescent="0.2">
      <c r="B2" s="77"/>
      <c r="C2" s="78"/>
      <c r="D2" s="125" t="s">
        <v>27</v>
      </c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79"/>
    </row>
    <row r="3" spans="2:20" ht="37" customHeight="1" thickBot="1" x14ac:dyDescent="0.25">
      <c r="B3" s="80"/>
      <c r="C3" s="81"/>
      <c r="D3" s="126" t="s">
        <v>36</v>
      </c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82"/>
    </row>
    <row r="4" spans="2:20" s="85" customFormat="1" ht="59" customHeight="1" x14ac:dyDescent="0.2">
      <c r="B4" s="83"/>
      <c r="C4" s="84"/>
      <c r="D4" s="127" t="s">
        <v>28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8"/>
    </row>
    <row r="5" spans="2:20" ht="39" customHeight="1" x14ac:dyDescent="0.2">
      <c r="B5" s="86"/>
      <c r="C5" s="87"/>
      <c r="D5" s="88"/>
      <c r="E5" s="129" t="s">
        <v>29</v>
      </c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89"/>
      <c r="Q5" s="90"/>
      <c r="T5" s="75" t="s">
        <v>49</v>
      </c>
    </row>
    <row r="6" spans="2:20" ht="39" customHeight="1" x14ac:dyDescent="0.2">
      <c r="B6" s="91" t="s">
        <v>33</v>
      </c>
      <c r="D6" s="92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4"/>
    </row>
    <row r="7" spans="2:20" ht="39" customHeight="1" x14ac:dyDescent="0.2">
      <c r="B7" s="83" t="s">
        <v>60</v>
      </c>
      <c r="D7" s="92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4"/>
    </row>
    <row r="8" spans="2:20" ht="20" x14ac:dyDescent="0.2">
      <c r="B8" s="91"/>
      <c r="C8" s="75" t="s">
        <v>44</v>
      </c>
      <c r="D8" s="92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4"/>
    </row>
    <row r="9" spans="2:20" ht="20" x14ac:dyDescent="0.2">
      <c r="B9" s="91"/>
      <c r="C9" s="75" t="s">
        <v>37</v>
      </c>
      <c r="D9" s="92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4"/>
    </row>
    <row r="10" spans="2:20" ht="20" x14ac:dyDescent="0.2">
      <c r="B10" s="91"/>
      <c r="C10" s="75" t="s">
        <v>45</v>
      </c>
      <c r="D10" s="92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4"/>
    </row>
    <row r="11" spans="2:20" ht="18" x14ac:dyDescent="0.2">
      <c r="B11" s="91"/>
      <c r="C11" s="75" t="s">
        <v>46</v>
      </c>
      <c r="Q11" s="95"/>
    </row>
    <row r="12" spans="2:20" ht="18" x14ac:dyDescent="0.2">
      <c r="B12" s="91"/>
      <c r="Q12" s="95"/>
    </row>
    <row r="13" spans="2:20" s="85" customFormat="1" ht="18" x14ac:dyDescent="0.2">
      <c r="B13" s="83" t="s">
        <v>38</v>
      </c>
      <c r="D13" s="96"/>
      <c r="E13" s="96"/>
      <c r="F13" s="96"/>
      <c r="G13" s="96"/>
      <c r="Q13" s="97"/>
    </row>
    <row r="14" spans="2:20" ht="18" x14ac:dyDescent="0.2">
      <c r="B14" s="91"/>
      <c r="C14" s="75" t="s">
        <v>39</v>
      </c>
      <c r="Q14" s="95"/>
    </row>
    <row r="15" spans="2:20" ht="18" x14ac:dyDescent="0.2">
      <c r="B15" s="91"/>
      <c r="C15" s="75" t="s">
        <v>47</v>
      </c>
      <c r="Q15" s="95"/>
    </row>
    <row r="16" spans="2:20" ht="18" x14ac:dyDescent="0.2">
      <c r="B16" s="91"/>
      <c r="C16" s="75" t="s">
        <v>62</v>
      </c>
      <c r="Q16" s="95"/>
    </row>
    <row r="17" spans="2:17" ht="18" x14ac:dyDescent="0.2">
      <c r="B17" s="91"/>
      <c r="C17" s="75" t="s">
        <v>40</v>
      </c>
      <c r="Q17" s="95"/>
    </row>
    <row r="18" spans="2:17" ht="18" x14ac:dyDescent="0.2">
      <c r="B18" s="91"/>
      <c r="Q18" s="95"/>
    </row>
    <row r="19" spans="2:17" s="85" customFormat="1" ht="18" x14ac:dyDescent="0.2">
      <c r="B19" s="83" t="s">
        <v>41</v>
      </c>
      <c r="D19" s="96"/>
      <c r="E19" s="96"/>
      <c r="F19" s="96"/>
      <c r="G19" s="96"/>
      <c r="Q19" s="97"/>
    </row>
    <row r="20" spans="2:17" ht="18" x14ac:dyDescent="0.2">
      <c r="B20" s="91"/>
      <c r="C20" s="75" t="s">
        <v>42</v>
      </c>
      <c r="Q20" s="95"/>
    </row>
    <row r="21" spans="2:17" ht="18" x14ac:dyDescent="0.2">
      <c r="B21" s="91"/>
      <c r="C21" s="75" t="s">
        <v>43</v>
      </c>
      <c r="Q21" s="95"/>
    </row>
    <row r="22" spans="2:17" ht="20" customHeight="1" x14ac:dyDescent="0.2">
      <c r="B22" s="91"/>
      <c r="C22" s="75" t="s">
        <v>50</v>
      </c>
      <c r="Q22" s="95"/>
    </row>
    <row r="23" spans="2:17" ht="20" customHeight="1" x14ac:dyDescent="0.2">
      <c r="B23" s="91"/>
      <c r="Q23" s="95"/>
    </row>
    <row r="24" spans="2:17" ht="20" customHeight="1" x14ac:dyDescent="0.2">
      <c r="B24" s="98" t="s">
        <v>48</v>
      </c>
      <c r="Q24" s="95"/>
    </row>
    <row r="25" spans="2:17" ht="20" customHeight="1" thickBot="1" x14ac:dyDescent="0.25">
      <c r="B25" s="99"/>
      <c r="C25" s="100"/>
      <c r="D25" s="101"/>
      <c r="E25" s="101"/>
      <c r="F25" s="101"/>
      <c r="G25" s="101"/>
      <c r="H25" s="100"/>
      <c r="I25" s="100"/>
      <c r="J25" s="100"/>
      <c r="K25" s="100"/>
      <c r="L25" s="100"/>
      <c r="M25" s="100"/>
      <c r="N25" s="100"/>
      <c r="O25" s="100"/>
      <c r="P25" s="100"/>
      <c r="Q25" s="102"/>
    </row>
    <row r="26" spans="2:17" ht="20" customHeight="1" x14ac:dyDescent="0.2"/>
    <row r="27" spans="2:17" ht="20" customHeight="1" x14ac:dyDescent="0.2"/>
    <row r="28" spans="2:17" ht="20" customHeight="1" x14ac:dyDescent="0.2"/>
    <row r="29" spans="2:17" ht="20" customHeight="1" x14ac:dyDescent="0.2"/>
    <row r="30" spans="2:17" ht="20" customHeight="1" x14ac:dyDescent="0.2"/>
    <row r="31" spans="2:17" ht="20" customHeight="1" x14ac:dyDescent="0.2"/>
    <row r="32" spans="2:17" ht="20" customHeight="1" x14ac:dyDescent="0.2"/>
    <row r="33" ht="20" customHeight="1" x14ac:dyDescent="0.2"/>
    <row r="34" ht="20" customHeight="1" x14ac:dyDescent="0.2"/>
    <row r="35" ht="20" customHeight="1" x14ac:dyDescent="0.2"/>
    <row r="36" ht="20" customHeight="1" x14ac:dyDescent="0.2"/>
    <row r="37" ht="20" customHeight="1" x14ac:dyDescent="0.2"/>
    <row r="38" ht="20" customHeight="1" x14ac:dyDescent="0.2"/>
    <row r="39" ht="20" customHeight="1" x14ac:dyDescent="0.2"/>
    <row r="40" ht="20" customHeight="1" x14ac:dyDescent="0.2"/>
    <row r="41" ht="20" customHeight="1" x14ac:dyDescent="0.2"/>
    <row r="42" ht="20" customHeight="1" x14ac:dyDescent="0.2"/>
    <row r="43" ht="20" customHeight="1" x14ac:dyDescent="0.2"/>
    <row r="44" ht="20" customHeight="1" x14ac:dyDescent="0.2"/>
    <row r="45" ht="20" customHeight="1" x14ac:dyDescent="0.2"/>
    <row r="46" ht="20" customHeight="1" x14ac:dyDescent="0.2"/>
    <row r="47" ht="20" customHeight="1" x14ac:dyDescent="0.2"/>
    <row r="48" ht="20" customHeight="1" x14ac:dyDescent="0.2"/>
    <row r="49" ht="20" customHeight="1" x14ac:dyDescent="0.2"/>
    <row r="50" ht="20" customHeight="1" x14ac:dyDescent="0.2"/>
    <row r="51" ht="20" customHeight="1" x14ac:dyDescent="0.2"/>
    <row r="52" ht="20" customHeight="1" x14ac:dyDescent="0.2"/>
    <row r="53" ht="20" customHeight="1" x14ac:dyDescent="0.2"/>
    <row r="54" ht="20" customHeight="1" x14ac:dyDescent="0.2"/>
    <row r="55" ht="20" customHeight="1" x14ac:dyDescent="0.2"/>
    <row r="56" ht="20" customHeight="1" x14ac:dyDescent="0.2"/>
    <row r="57" ht="20" customHeight="1" x14ac:dyDescent="0.2"/>
    <row r="58" ht="20" customHeight="1" x14ac:dyDescent="0.2"/>
    <row r="59" ht="20" customHeight="1" x14ac:dyDescent="0.2"/>
    <row r="60" ht="20" customHeight="1" x14ac:dyDescent="0.2"/>
    <row r="61" ht="20" customHeight="1" x14ac:dyDescent="0.2"/>
    <row r="62" ht="20" customHeight="1" x14ac:dyDescent="0.2"/>
    <row r="63" ht="20" customHeight="1" x14ac:dyDescent="0.2"/>
    <row r="64" ht="20" customHeight="1" x14ac:dyDescent="0.2"/>
    <row r="65" ht="20" customHeight="1" x14ac:dyDescent="0.2"/>
    <row r="66" ht="20" customHeight="1" x14ac:dyDescent="0.2"/>
    <row r="67" ht="20" customHeight="1" x14ac:dyDescent="0.2"/>
    <row r="68" ht="20" customHeight="1" x14ac:dyDescent="0.2"/>
    <row r="69" ht="20" customHeight="1" x14ac:dyDescent="0.2"/>
    <row r="70" ht="20" customHeight="1" x14ac:dyDescent="0.2"/>
    <row r="71" ht="20" customHeight="1" x14ac:dyDescent="0.2"/>
    <row r="72" ht="20" customHeight="1" x14ac:dyDescent="0.2"/>
    <row r="73" ht="20" customHeight="1" x14ac:dyDescent="0.2"/>
    <row r="74" ht="20" customHeight="1" x14ac:dyDescent="0.2"/>
    <row r="75" ht="20" customHeight="1" x14ac:dyDescent="0.2"/>
    <row r="76" ht="20" customHeight="1" x14ac:dyDescent="0.2"/>
    <row r="77" ht="20" customHeight="1" x14ac:dyDescent="0.2"/>
    <row r="78" ht="20" customHeight="1" x14ac:dyDescent="0.2"/>
    <row r="79" ht="20" customHeight="1" x14ac:dyDescent="0.2"/>
    <row r="80" ht="20" customHeight="1" x14ac:dyDescent="0.2"/>
    <row r="81" ht="20" customHeight="1" x14ac:dyDescent="0.2"/>
    <row r="82" ht="20" customHeight="1" x14ac:dyDescent="0.2"/>
    <row r="83" ht="20" customHeight="1" x14ac:dyDescent="0.2"/>
    <row r="84" ht="20" customHeight="1" x14ac:dyDescent="0.2"/>
    <row r="85" ht="20" customHeight="1" x14ac:dyDescent="0.2"/>
    <row r="86" ht="20" customHeight="1" x14ac:dyDescent="0.2"/>
    <row r="87" ht="20" customHeight="1" x14ac:dyDescent="0.2"/>
    <row r="88" ht="20" customHeight="1" x14ac:dyDescent="0.2"/>
    <row r="89" ht="20" customHeight="1" x14ac:dyDescent="0.2"/>
    <row r="90" ht="20" customHeight="1" x14ac:dyDescent="0.2"/>
    <row r="91" ht="20" customHeight="1" x14ac:dyDescent="0.2"/>
    <row r="92" ht="20" customHeight="1" x14ac:dyDescent="0.2"/>
    <row r="93" ht="20" customHeight="1" x14ac:dyDescent="0.2"/>
    <row r="94" ht="20" customHeight="1" x14ac:dyDescent="0.2"/>
    <row r="95" ht="20" customHeight="1" x14ac:dyDescent="0.2"/>
    <row r="96" ht="20" customHeight="1" x14ac:dyDescent="0.2"/>
    <row r="97" ht="20" customHeight="1" x14ac:dyDescent="0.2"/>
    <row r="98" ht="20" customHeight="1" x14ac:dyDescent="0.2"/>
    <row r="99" ht="20" customHeight="1" x14ac:dyDescent="0.2"/>
    <row r="100" ht="20" customHeight="1" x14ac:dyDescent="0.2"/>
    <row r="101" ht="20" customHeight="1" x14ac:dyDescent="0.2"/>
    <row r="102" ht="20" customHeight="1" x14ac:dyDescent="0.2"/>
    <row r="103" ht="20" customHeight="1" x14ac:dyDescent="0.2"/>
    <row r="104" ht="20" customHeight="1" x14ac:dyDescent="0.2"/>
    <row r="105" ht="20" customHeight="1" x14ac:dyDescent="0.2"/>
    <row r="106" ht="20" customHeight="1" x14ac:dyDescent="0.2"/>
    <row r="107" ht="20" customHeight="1" x14ac:dyDescent="0.2"/>
    <row r="108" ht="20" customHeight="1" x14ac:dyDescent="0.2"/>
    <row r="109" ht="20" customHeight="1" x14ac:dyDescent="0.2"/>
    <row r="110" ht="20" customHeight="1" x14ac:dyDescent="0.2"/>
    <row r="111" ht="20" customHeight="1" x14ac:dyDescent="0.2"/>
    <row r="112" ht="20" customHeight="1" x14ac:dyDescent="0.2"/>
    <row r="113" ht="20" customHeight="1" x14ac:dyDescent="0.2"/>
    <row r="114" ht="20" customHeight="1" x14ac:dyDescent="0.2"/>
    <row r="115" ht="20" customHeight="1" x14ac:dyDescent="0.2"/>
    <row r="116" ht="20" customHeight="1" x14ac:dyDescent="0.2"/>
    <row r="117" ht="20" customHeight="1" x14ac:dyDescent="0.2"/>
    <row r="118" ht="20" customHeight="1" x14ac:dyDescent="0.2"/>
    <row r="119" ht="20" customHeight="1" x14ac:dyDescent="0.2"/>
    <row r="120" ht="20" customHeight="1" x14ac:dyDescent="0.2"/>
    <row r="121" ht="20" customHeight="1" x14ac:dyDescent="0.2"/>
    <row r="122" ht="20" customHeight="1" x14ac:dyDescent="0.2"/>
    <row r="123" ht="20" customHeight="1" x14ac:dyDescent="0.2"/>
    <row r="124" ht="20" customHeight="1" x14ac:dyDescent="0.2"/>
    <row r="125" ht="20" customHeight="1" x14ac:dyDescent="0.2"/>
    <row r="126" ht="20" customHeight="1" x14ac:dyDescent="0.2"/>
    <row r="127" ht="20" customHeight="1" x14ac:dyDescent="0.2"/>
    <row r="128" ht="20" customHeight="1" x14ac:dyDescent="0.2"/>
    <row r="129" ht="20" customHeight="1" x14ac:dyDescent="0.2"/>
    <row r="130" ht="20" customHeight="1" x14ac:dyDescent="0.2"/>
    <row r="131" ht="20" customHeight="1" x14ac:dyDescent="0.2"/>
    <row r="132" ht="20" customHeight="1" x14ac:dyDescent="0.2"/>
    <row r="133" ht="20" customHeight="1" x14ac:dyDescent="0.2"/>
    <row r="134" ht="20" customHeight="1" x14ac:dyDescent="0.2"/>
    <row r="135" ht="20" customHeight="1" x14ac:dyDescent="0.2"/>
    <row r="136" ht="20" customHeight="1" x14ac:dyDescent="0.2"/>
    <row r="137" ht="20" customHeight="1" x14ac:dyDescent="0.2"/>
    <row r="138" ht="20" customHeight="1" x14ac:dyDescent="0.2"/>
    <row r="139" ht="20" customHeight="1" x14ac:dyDescent="0.2"/>
    <row r="140" ht="20" customHeight="1" x14ac:dyDescent="0.2"/>
    <row r="141" ht="20" customHeight="1" x14ac:dyDescent="0.2"/>
    <row r="142" ht="20" customHeight="1" x14ac:dyDescent="0.2"/>
    <row r="143" ht="20" customHeight="1" x14ac:dyDescent="0.2"/>
    <row r="144" ht="20" customHeight="1" x14ac:dyDescent="0.2"/>
    <row r="145" ht="20" customHeight="1" x14ac:dyDescent="0.2"/>
    <row r="146" ht="20" customHeight="1" x14ac:dyDescent="0.2"/>
    <row r="147" ht="20" customHeight="1" x14ac:dyDescent="0.2"/>
    <row r="148" ht="20" customHeight="1" x14ac:dyDescent="0.2"/>
    <row r="149" ht="20" customHeight="1" x14ac:dyDescent="0.2"/>
    <row r="150" ht="20" customHeight="1" x14ac:dyDescent="0.2"/>
    <row r="151" ht="20" customHeight="1" x14ac:dyDescent="0.2"/>
    <row r="152" ht="20" customHeight="1" x14ac:dyDescent="0.2"/>
    <row r="153" ht="20" customHeight="1" x14ac:dyDescent="0.2"/>
    <row r="154" ht="20" customHeight="1" x14ac:dyDescent="0.2"/>
    <row r="155" ht="20" customHeight="1" x14ac:dyDescent="0.2"/>
    <row r="156" ht="20" customHeight="1" x14ac:dyDescent="0.2"/>
    <row r="157" ht="20" customHeight="1" x14ac:dyDescent="0.2"/>
    <row r="158" ht="20" customHeight="1" x14ac:dyDescent="0.2"/>
    <row r="159" ht="20" customHeight="1" x14ac:dyDescent="0.2"/>
  </sheetData>
  <sheetProtection algorithmName="SHA-512" hashValue="8RWyxwlJTgfVBHS7aTXxgbBG71Q3eNWvnqEe3N66VVUQksRnbVRHpuV/DRw2US6t1V+BtNLcLNdqYqd+xldLbg==" saltValue="9rcA7LVwSgTbLvhEGkSyRA==" spinCount="100000" sheet="1" selectLockedCells="1"/>
  <mergeCells count="4">
    <mergeCell ref="D2:P2"/>
    <mergeCell ref="D3:P3"/>
    <mergeCell ref="D4:Q4"/>
    <mergeCell ref="E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74AE5-DDBB-F34D-8D31-9C59AFD08377}">
  <dimension ref="A1:L47"/>
  <sheetViews>
    <sheetView showGridLines="0" zoomScale="150" zoomScaleNormal="100" workbookViewId="0">
      <selection activeCell="E24" sqref="E24:E25"/>
    </sheetView>
  </sheetViews>
  <sheetFormatPr baseColWidth="10" defaultColWidth="0" defaultRowHeight="20" customHeight="1" zeroHeight="1" x14ac:dyDescent="0.2"/>
  <cols>
    <col min="1" max="1" width="4.6640625" style="1" customWidth="1"/>
    <col min="2" max="3" width="3.83203125" style="1" customWidth="1"/>
    <col min="4" max="4" width="22.6640625" style="1" customWidth="1"/>
    <col min="5" max="5" width="20.83203125" style="6" customWidth="1"/>
    <col min="6" max="7" width="3.83203125" style="6" customWidth="1"/>
    <col min="8" max="8" width="25.5" style="1" customWidth="1"/>
    <col min="9" max="11" width="3.83203125" style="1" customWidth="1"/>
    <col min="12" max="12" width="6.5" style="1" customWidth="1"/>
    <col min="13" max="16384" width="10.83203125" style="1" hidden="1"/>
  </cols>
  <sheetData>
    <row r="1" spans="2:11" ht="15.75" customHeight="1" thickBot="1" x14ac:dyDescent="0.25"/>
    <row r="2" spans="2:11" ht="36" customHeight="1" thickBot="1" x14ac:dyDescent="0.25">
      <c r="B2" s="26"/>
      <c r="C2" s="27"/>
      <c r="D2" s="136" t="s">
        <v>35</v>
      </c>
      <c r="E2" s="136"/>
      <c r="F2" s="136"/>
      <c r="G2" s="136"/>
      <c r="H2" s="136"/>
      <c r="I2" s="28"/>
      <c r="J2" s="27"/>
      <c r="K2" s="29"/>
    </row>
    <row r="3" spans="2:11" ht="20" customHeight="1" x14ac:dyDescent="0.2">
      <c r="B3" s="30"/>
      <c r="C3" s="5"/>
      <c r="D3" s="137"/>
      <c r="E3" s="137"/>
      <c r="F3" s="137"/>
      <c r="G3" s="137"/>
      <c r="H3" s="137"/>
      <c r="I3" s="31"/>
      <c r="J3" s="5"/>
      <c r="K3" s="32"/>
    </row>
    <row r="4" spans="2:11" ht="20" customHeight="1" x14ac:dyDescent="0.2">
      <c r="B4" s="30"/>
      <c r="C4" s="10"/>
      <c r="D4" s="131" t="s">
        <v>53</v>
      </c>
      <c r="E4" s="132"/>
      <c r="F4" s="132"/>
      <c r="G4" s="132"/>
      <c r="H4" s="132"/>
      <c r="I4" s="33"/>
      <c r="J4" s="10"/>
      <c r="K4" s="32"/>
    </row>
    <row r="5" spans="2:11" ht="20" customHeight="1" x14ac:dyDescent="0.2">
      <c r="B5" s="30"/>
      <c r="C5" s="10"/>
      <c r="D5" s="131"/>
      <c r="E5" s="132"/>
      <c r="F5" s="132"/>
      <c r="G5" s="132"/>
      <c r="H5" s="132"/>
      <c r="I5" s="33"/>
      <c r="J5" s="10"/>
      <c r="K5" s="32"/>
    </row>
    <row r="6" spans="2:11" ht="20" customHeight="1" x14ac:dyDescent="0.2">
      <c r="B6" s="30"/>
      <c r="C6" s="10"/>
      <c r="D6" s="34" t="s">
        <v>0</v>
      </c>
      <c r="E6" s="73" t="s">
        <v>14</v>
      </c>
      <c r="F6" s="11"/>
      <c r="G6" s="35"/>
      <c r="H6" s="144" t="s">
        <v>30</v>
      </c>
      <c r="I6" s="36"/>
      <c r="J6" s="10"/>
      <c r="K6" s="32"/>
    </row>
    <row r="7" spans="2:11" ht="20" customHeight="1" x14ac:dyDescent="0.2">
      <c r="B7" s="30"/>
      <c r="C7" s="10"/>
      <c r="D7" s="34" t="s">
        <v>12</v>
      </c>
      <c r="E7" s="73" t="s">
        <v>14</v>
      </c>
      <c r="F7" s="11"/>
      <c r="G7" s="35"/>
      <c r="H7" s="144"/>
      <c r="I7" s="36"/>
      <c r="J7" s="10"/>
      <c r="K7" s="32"/>
    </row>
    <row r="8" spans="2:11" ht="20" customHeight="1" x14ac:dyDescent="0.2">
      <c r="B8" s="30"/>
      <c r="C8" s="10"/>
      <c r="D8" s="34" t="s">
        <v>9</v>
      </c>
      <c r="E8" s="73" t="s">
        <v>8</v>
      </c>
      <c r="F8" s="11"/>
      <c r="G8" s="35"/>
      <c r="H8" s="144"/>
      <c r="I8" s="36"/>
      <c r="J8" s="10"/>
      <c r="K8" s="32"/>
    </row>
    <row r="9" spans="2:11" ht="20" customHeight="1" x14ac:dyDescent="0.2">
      <c r="B9" s="30"/>
      <c r="C9" s="10"/>
      <c r="D9" s="34" t="s">
        <v>1</v>
      </c>
      <c r="E9" s="73" t="s">
        <v>8</v>
      </c>
      <c r="F9" s="11"/>
      <c r="G9" s="35"/>
      <c r="H9" s="144"/>
      <c r="I9" s="36"/>
      <c r="J9" s="10"/>
      <c r="K9" s="32"/>
    </row>
    <row r="10" spans="2:11" ht="20" customHeight="1" x14ac:dyDescent="0.2">
      <c r="B10" s="30"/>
      <c r="C10" s="10"/>
      <c r="D10" s="34" t="s">
        <v>2</v>
      </c>
      <c r="E10" s="73" t="s">
        <v>8</v>
      </c>
      <c r="F10" s="11"/>
      <c r="G10" s="35"/>
      <c r="H10" s="144"/>
      <c r="I10" s="36"/>
      <c r="J10" s="10"/>
      <c r="K10" s="32"/>
    </row>
    <row r="11" spans="2:11" ht="20" customHeight="1" x14ac:dyDescent="0.2">
      <c r="B11" s="30"/>
      <c r="C11" s="10"/>
      <c r="D11" s="34" t="s">
        <v>10</v>
      </c>
      <c r="E11" s="73" t="s">
        <v>11</v>
      </c>
      <c r="F11" s="11"/>
      <c r="G11" s="35"/>
      <c r="H11" s="144"/>
      <c r="I11" s="36"/>
      <c r="J11" s="10"/>
      <c r="K11" s="32"/>
    </row>
    <row r="12" spans="2:11" ht="20" customHeight="1" x14ac:dyDescent="0.2">
      <c r="B12" s="30"/>
      <c r="C12" s="10"/>
      <c r="D12" s="34" t="s">
        <v>3</v>
      </c>
      <c r="E12" s="73" t="s">
        <v>11</v>
      </c>
      <c r="F12" s="11"/>
      <c r="G12" s="35"/>
      <c r="H12" s="144"/>
      <c r="I12" s="36"/>
      <c r="J12" s="10"/>
      <c r="K12" s="32"/>
    </row>
    <row r="13" spans="2:11" ht="20" customHeight="1" x14ac:dyDescent="0.2">
      <c r="B13" s="30"/>
      <c r="C13" s="10"/>
      <c r="D13" s="10"/>
      <c r="E13" s="11"/>
      <c r="F13" s="11"/>
      <c r="G13" s="11"/>
      <c r="H13" s="10"/>
      <c r="I13" s="10"/>
      <c r="J13" s="10"/>
      <c r="K13" s="32"/>
    </row>
    <row r="14" spans="2:11" ht="20" customHeight="1" x14ac:dyDescent="0.2">
      <c r="B14" s="30"/>
      <c r="C14" s="5"/>
      <c r="D14" s="5"/>
      <c r="E14" s="7"/>
      <c r="F14" s="7"/>
      <c r="G14" s="7"/>
      <c r="H14" s="5"/>
      <c r="I14" s="5"/>
      <c r="J14" s="5"/>
      <c r="K14" s="32"/>
    </row>
    <row r="15" spans="2:11" ht="20" customHeight="1" x14ac:dyDescent="0.2">
      <c r="B15" s="30"/>
      <c r="C15" s="10"/>
      <c r="D15" s="131" t="s">
        <v>54</v>
      </c>
      <c r="E15" s="132"/>
      <c r="F15" s="132"/>
      <c r="G15" s="132"/>
      <c r="H15" s="132"/>
      <c r="I15" s="10"/>
      <c r="J15" s="10"/>
      <c r="K15" s="32"/>
    </row>
    <row r="16" spans="2:11" ht="20" customHeight="1" x14ac:dyDescent="0.2">
      <c r="B16" s="30"/>
      <c r="C16" s="10"/>
      <c r="D16" s="131"/>
      <c r="E16" s="132"/>
      <c r="F16" s="132"/>
      <c r="G16" s="132"/>
      <c r="H16" s="132"/>
      <c r="I16" s="10"/>
      <c r="J16" s="10"/>
      <c r="K16" s="32"/>
    </row>
    <row r="17" spans="2:11" ht="20" customHeight="1" x14ac:dyDescent="0.2">
      <c r="B17" s="30"/>
      <c r="C17" s="10"/>
      <c r="D17" s="34" t="s">
        <v>19</v>
      </c>
      <c r="E17" s="74">
        <v>0.375</v>
      </c>
      <c r="F17" s="37"/>
      <c r="G17" s="38"/>
      <c r="H17" s="144" t="s">
        <v>31</v>
      </c>
      <c r="I17" s="36"/>
      <c r="J17" s="10"/>
      <c r="K17" s="32"/>
    </row>
    <row r="18" spans="2:11" ht="20" customHeight="1" x14ac:dyDescent="0.2">
      <c r="B18" s="30"/>
      <c r="C18" s="10"/>
      <c r="D18" s="34"/>
      <c r="E18" s="12"/>
      <c r="F18" s="11"/>
      <c r="G18" s="35"/>
      <c r="H18" s="144"/>
      <c r="I18" s="36"/>
      <c r="J18" s="10"/>
      <c r="K18" s="32"/>
    </row>
    <row r="19" spans="2:11" ht="20" customHeight="1" x14ac:dyDescent="0.2">
      <c r="B19" s="30"/>
      <c r="C19" s="10"/>
      <c r="D19" s="34" t="s">
        <v>20</v>
      </c>
      <c r="E19" s="74">
        <v>0.70833333333333337</v>
      </c>
      <c r="F19" s="37"/>
      <c r="G19" s="38"/>
      <c r="H19" s="144"/>
      <c r="I19" s="36"/>
      <c r="J19" s="10"/>
      <c r="K19" s="32"/>
    </row>
    <row r="20" spans="2:11" ht="20" customHeight="1" x14ac:dyDescent="0.2">
      <c r="B20" s="30"/>
      <c r="C20" s="10"/>
      <c r="D20" s="10"/>
      <c r="E20" s="11"/>
      <c r="F20" s="11"/>
      <c r="G20" s="11"/>
      <c r="H20" s="10"/>
      <c r="I20" s="10"/>
      <c r="J20" s="10"/>
      <c r="K20" s="32"/>
    </row>
    <row r="21" spans="2:11" ht="20" customHeight="1" x14ac:dyDescent="0.2">
      <c r="B21" s="30"/>
      <c r="C21" s="5"/>
      <c r="D21" s="5"/>
      <c r="E21" s="7"/>
      <c r="F21" s="7"/>
      <c r="G21" s="7"/>
      <c r="H21" s="5"/>
      <c r="I21" s="5"/>
      <c r="J21" s="5"/>
      <c r="K21" s="32"/>
    </row>
    <row r="22" spans="2:11" ht="20" customHeight="1" x14ac:dyDescent="0.2">
      <c r="B22" s="30"/>
      <c r="C22" s="10"/>
      <c r="D22" s="131" t="s">
        <v>55</v>
      </c>
      <c r="E22" s="132"/>
      <c r="F22" s="132"/>
      <c r="G22" s="132"/>
      <c r="H22" s="132"/>
      <c r="I22" s="10"/>
      <c r="J22" s="10"/>
      <c r="K22" s="32"/>
    </row>
    <row r="23" spans="2:11" ht="20" customHeight="1" x14ac:dyDescent="0.2">
      <c r="B23" s="30"/>
      <c r="C23" s="10"/>
      <c r="D23" s="131"/>
      <c r="E23" s="132"/>
      <c r="F23" s="132"/>
      <c r="G23" s="132"/>
      <c r="H23" s="132"/>
      <c r="I23" s="10"/>
      <c r="J23" s="10"/>
      <c r="K23" s="32"/>
    </row>
    <row r="24" spans="2:11" ht="20" customHeight="1" x14ac:dyDescent="0.2">
      <c r="B24" s="30"/>
      <c r="C24" s="10"/>
      <c r="D24" s="141" t="s">
        <v>34</v>
      </c>
      <c r="E24" s="138">
        <v>0.5</v>
      </c>
      <c r="F24" s="11"/>
      <c r="G24" s="35"/>
      <c r="H24" s="144" t="s">
        <v>32</v>
      </c>
      <c r="I24" s="36"/>
      <c r="J24" s="10"/>
      <c r="K24" s="32"/>
    </row>
    <row r="25" spans="2:11" ht="30" customHeight="1" x14ac:dyDescent="0.2">
      <c r="B25" s="30"/>
      <c r="C25" s="10"/>
      <c r="D25" s="141"/>
      <c r="E25" s="139"/>
      <c r="F25" s="11"/>
      <c r="G25" s="35"/>
      <c r="H25" s="144"/>
      <c r="I25" s="36"/>
      <c r="J25" s="10"/>
      <c r="K25" s="32"/>
    </row>
    <row r="26" spans="2:11" ht="20" customHeight="1" x14ac:dyDescent="0.2">
      <c r="B26" s="30"/>
      <c r="C26" s="10"/>
      <c r="D26" s="39"/>
      <c r="E26" s="11"/>
      <c r="F26" s="11"/>
      <c r="G26" s="11"/>
      <c r="H26" s="40"/>
      <c r="I26" s="10"/>
      <c r="J26" s="10"/>
      <c r="K26" s="32"/>
    </row>
    <row r="27" spans="2:11" ht="20" customHeight="1" thickBot="1" x14ac:dyDescent="0.25">
      <c r="B27" s="41"/>
      <c r="C27" s="42"/>
      <c r="D27" s="43"/>
      <c r="E27" s="44"/>
      <c r="F27" s="44"/>
      <c r="G27" s="44"/>
      <c r="H27" s="45"/>
      <c r="I27" s="42"/>
      <c r="J27" s="42"/>
      <c r="K27" s="46"/>
    </row>
    <row r="28" spans="2:11" ht="20" customHeight="1" x14ac:dyDescent="0.2">
      <c r="D28" s="103"/>
      <c r="H28" s="104"/>
    </row>
    <row r="29" spans="2:11" ht="18" hidden="1" x14ac:dyDescent="0.2"/>
    <row r="30" spans="2:11" ht="36" hidden="1" customHeight="1" x14ac:dyDescent="0.2">
      <c r="B30" s="22"/>
      <c r="C30" s="22"/>
      <c r="D30" s="140" t="s">
        <v>25</v>
      </c>
      <c r="E30" s="140"/>
      <c r="F30" s="140"/>
      <c r="G30" s="140"/>
      <c r="H30" s="140"/>
      <c r="I30" s="23"/>
      <c r="J30" s="22"/>
      <c r="K30" s="22"/>
    </row>
    <row r="31" spans="2:11" ht="20" hidden="1" customHeight="1" x14ac:dyDescent="0.2">
      <c r="B31" s="24"/>
      <c r="C31" s="24"/>
      <c r="D31" s="130" t="s">
        <v>51</v>
      </c>
      <c r="E31" s="130"/>
      <c r="F31" s="130"/>
      <c r="G31" s="130"/>
      <c r="H31" s="130"/>
      <c r="I31" s="25"/>
      <c r="J31" s="24"/>
      <c r="K31" s="24"/>
    </row>
    <row r="32" spans="2:11" ht="20" hidden="1" customHeight="1" x14ac:dyDescent="0.2">
      <c r="B32" s="5"/>
      <c r="C32" s="5"/>
      <c r="D32" s="9"/>
      <c r="E32" s="9"/>
      <c r="F32" s="9"/>
      <c r="G32" s="9"/>
      <c r="H32" s="9"/>
      <c r="I32" s="8"/>
      <c r="J32" s="5"/>
      <c r="K32" s="5"/>
    </row>
    <row r="33" spans="2:11" ht="20" hidden="1" customHeight="1" x14ac:dyDescent="0.2">
      <c r="B33" s="5"/>
      <c r="C33" s="10"/>
      <c r="D33" s="10"/>
      <c r="E33" s="13"/>
      <c r="F33" s="13"/>
      <c r="G33" s="13"/>
      <c r="H33" s="13"/>
      <c r="I33" s="14"/>
      <c r="J33" s="10"/>
      <c r="K33" s="5"/>
    </row>
    <row r="34" spans="2:11" ht="20" hidden="1" customHeight="1" x14ac:dyDescent="0.2">
      <c r="B34" s="5"/>
      <c r="C34" s="10"/>
      <c r="D34" s="133" t="s">
        <v>52</v>
      </c>
      <c r="E34" s="134">
        <v>0.7</v>
      </c>
      <c r="F34" s="15"/>
      <c r="G34" s="15"/>
      <c r="H34" s="10"/>
      <c r="I34" s="10"/>
      <c r="J34" s="10"/>
      <c r="K34" s="5"/>
    </row>
    <row r="35" spans="2:11" ht="18" hidden="1" customHeight="1" x14ac:dyDescent="0.2">
      <c r="B35" s="5"/>
      <c r="C35" s="10"/>
      <c r="D35" s="133"/>
      <c r="E35" s="135"/>
      <c r="F35" s="11"/>
      <c r="G35" s="11"/>
      <c r="H35" s="10"/>
      <c r="I35" s="10"/>
      <c r="J35" s="10"/>
      <c r="K35" s="5"/>
    </row>
    <row r="36" spans="2:11" ht="20" hidden="1" customHeight="1" x14ac:dyDescent="0.2">
      <c r="B36" s="5"/>
      <c r="C36" s="10"/>
      <c r="D36" s="10"/>
      <c r="E36" s="11"/>
      <c r="F36" s="11"/>
      <c r="G36" s="11"/>
      <c r="H36" s="10"/>
      <c r="I36" s="10"/>
      <c r="J36" s="10"/>
      <c r="K36" s="5"/>
    </row>
    <row r="37" spans="2:11" ht="20" hidden="1" customHeight="1" x14ac:dyDescent="0.2">
      <c r="B37" s="5"/>
      <c r="C37" s="5"/>
      <c r="D37" s="5"/>
      <c r="E37" s="7"/>
      <c r="F37" s="7"/>
      <c r="G37" s="7"/>
      <c r="H37" s="5"/>
      <c r="I37" s="5"/>
      <c r="J37" s="5"/>
      <c r="K37" s="5"/>
    </row>
    <row r="38" spans="2:11" ht="20" hidden="1" customHeight="1" x14ac:dyDescent="0.2">
      <c r="B38" s="5"/>
      <c r="C38" s="10"/>
      <c r="D38" s="10"/>
      <c r="E38" s="11"/>
      <c r="F38" s="11"/>
      <c r="G38" s="11"/>
      <c r="H38" s="10"/>
      <c r="I38" s="10"/>
      <c r="J38" s="10"/>
      <c r="K38" s="5"/>
    </row>
    <row r="39" spans="2:11" ht="20" hidden="1" customHeight="1" x14ac:dyDescent="0.2">
      <c r="B39" s="5"/>
      <c r="C39" s="10"/>
      <c r="D39" s="133" t="s">
        <v>13</v>
      </c>
      <c r="E39" s="20" t="s">
        <v>8</v>
      </c>
      <c r="F39" s="11"/>
      <c r="G39" s="11"/>
      <c r="H39" s="10"/>
      <c r="I39" s="10"/>
      <c r="J39" s="10"/>
      <c r="K39" s="5"/>
    </row>
    <row r="40" spans="2:11" ht="20" hidden="1" customHeight="1" x14ac:dyDescent="0.2">
      <c r="B40" s="5"/>
      <c r="C40" s="10"/>
      <c r="D40" s="133"/>
      <c r="E40" s="21" t="s">
        <v>14</v>
      </c>
      <c r="F40" s="11"/>
      <c r="G40" s="11"/>
      <c r="H40" s="10"/>
      <c r="I40" s="10"/>
      <c r="J40" s="10"/>
      <c r="K40" s="5"/>
    </row>
    <row r="41" spans="2:11" ht="20" hidden="1" customHeight="1" x14ac:dyDescent="0.2">
      <c r="B41" s="5"/>
      <c r="C41" s="10"/>
      <c r="D41" s="10"/>
      <c r="E41" s="6" t="s">
        <v>15</v>
      </c>
      <c r="F41" s="11"/>
      <c r="G41" s="11"/>
      <c r="H41" s="10"/>
      <c r="I41" s="10"/>
      <c r="J41" s="10"/>
      <c r="K41" s="5"/>
    </row>
    <row r="42" spans="2:11" ht="20" hidden="1" customHeight="1" x14ac:dyDescent="0.2">
      <c r="B42" s="5"/>
      <c r="C42" s="10"/>
      <c r="D42" s="10"/>
      <c r="E42" s="6" t="s">
        <v>11</v>
      </c>
      <c r="F42" s="11"/>
      <c r="G42" s="11"/>
      <c r="H42" s="10"/>
      <c r="I42" s="10"/>
      <c r="J42" s="10"/>
      <c r="K42" s="5"/>
    </row>
    <row r="43" spans="2:11" ht="20" hidden="1" customHeight="1" x14ac:dyDescent="0.2">
      <c r="B43" s="5"/>
      <c r="C43" s="10"/>
      <c r="D43" s="10"/>
      <c r="E43" s="6" t="s">
        <v>16</v>
      </c>
      <c r="F43" s="11"/>
      <c r="G43" s="11"/>
      <c r="H43" s="10"/>
      <c r="I43" s="10"/>
      <c r="J43" s="10"/>
      <c r="K43" s="5"/>
    </row>
    <row r="44" spans="2:11" ht="20" hidden="1" customHeight="1" x14ac:dyDescent="0.2">
      <c r="B44" s="5"/>
      <c r="C44" s="10"/>
      <c r="D44" s="10"/>
      <c r="E44" s="6" t="s">
        <v>17</v>
      </c>
      <c r="F44" s="11"/>
      <c r="G44" s="11"/>
      <c r="H44" s="10"/>
      <c r="I44" s="10"/>
      <c r="J44" s="10"/>
      <c r="K44" s="5"/>
    </row>
    <row r="45" spans="2:11" ht="20" hidden="1" customHeight="1" x14ac:dyDescent="0.2">
      <c r="B45" s="5"/>
      <c r="C45" s="10"/>
      <c r="D45" s="10"/>
      <c r="E45" s="6" t="s">
        <v>18</v>
      </c>
      <c r="F45" s="11"/>
      <c r="G45" s="11"/>
      <c r="H45" s="10"/>
      <c r="I45" s="10"/>
      <c r="J45" s="10"/>
      <c r="K45" s="5"/>
    </row>
    <row r="46" spans="2:11" ht="20" hidden="1" customHeight="1" x14ac:dyDescent="0.2">
      <c r="B46" s="5"/>
      <c r="C46" s="10"/>
      <c r="D46" s="10"/>
      <c r="E46" s="11"/>
      <c r="F46" s="11"/>
      <c r="G46" s="11"/>
      <c r="H46" s="10"/>
      <c r="I46" s="10"/>
      <c r="J46" s="10"/>
      <c r="K46" s="5"/>
    </row>
    <row r="47" spans="2:11" ht="20" hidden="1" customHeight="1" x14ac:dyDescent="0.2">
      <c r="B47" s="5"/>
      <c r="C47" s="5"/>
      <c r="D47" s="5"/>
      <c r="E47" s="7"/>
      <c r="F47" s="7"/>
      <c r="G47" s="7"/>
      <c r="H47" s="5"/>
      <c r="I47" s="5"/>
      <c r="J47" s="5"/>
      <c r="K47" s="5"/>
    </row>
  </sheetData>
  <sheetProtection algorithmName="SHA-512" hashValue="N1p4PgAWOTUAxEYT6WsJuWNRzR45TLaPapmUQHjfmQe9W8IduBa1dWjrcViqVEK/SVfCk45dgM4W/qj/esARoA==" saltValue="EePwTSdJQXXMnoJXKhxFBQ==" spinCount="100000" sheet="1" objects="1" scenarios="1" selectLockedCells="1"/>
  <mergeCells count="15">
    <mergeCell ref="D2:H2"/>
    <mergeCell ref="D3:H3"/>
    <mergeCell ref="E24:E25"/>
    <mergeCell ref="D30:H30"/>
    <mergeCell ref="H6:H12"/>
    <mergeCell ref="H17:H19"/>
    <mergeCell ref="D24:D25"/>
    <mergeCell ref="H24:H25"/>
    <mergeCell ref="D31:H31"/>
    <mergeCell ref="D15:H16"/>
    <mergeCell ref="D4:H5"/>
    <mergeCell ref="D22:H23"/>
    <mergeCell ref="D39:D40"/>
    <mergeCell ref="E34:E35"/>
    <mergeCell ref="D34:D35"/>
  </mergeCells>
  <conditionalFormatting sqref="E39:E45">
    <cfRule type="containsText" dxfId="21" priority="22" operator="containsText" text="Public holiday">
      <formula>NOT(ISERROR(SEARCH("Public holiday",E39)))</formula>
    </cfRule>
    <cfRule type="containsText" dxfId="20" priority="23" operator="containsText" text="Annual leave">
      <formula>NOT(ISERROR(SEARCH("Annual leave",E39)))</formula>
    </cfRule>
    <cfRule type="containsText" dxfId="19" priority="24" operator="containsText" text="Sick leave">
      <formula>NOT(ISERROR(SEARCH("Sick leave",E39)))</formula>
    </cfRule>
    <cfRule type="containsText" dxfId="18" priority="25" operator="containsText" text="Weekend">
      <formula>NOT(ISERROR(SEARCH("Weekend",E39)))</formula>
    </cfRule>
    <cfRule type="containsText" dxfId="17" priority="26" operator="containsText" text="Day off">
      <formula>NOT(ISERROR(SEARCH("Day off",E39)))</formula>
    </cfRule>
    <cfRule type="containsText" dxfId="16" priority="27" operator="containsText" text="In office">
      <formula>NOT(ISERROR(SEARCH("In office",E39)))</formula>
    </cfRule>
    <cfRule type="containsText" dxfId="15" priority="28" operator="containsText" text="Worked from home">
      <formula>NOT(ISERROR(SEARCH("Worked from home",E39)))</formula>
    </cfRule>
  </conditionalFormatting>
  <conditionalFormatting sqref="E6:G11 E12 G12">
    <cfRule type="containsText" dxfId="14" priority="1" operator="containsText" text="Public holiday">
      <formula>NOT(ISERROR(SEARCH("Public holiday",E6)))</formula>
    </cfRule>
    <cfRule type="containsText" dxfId="13" priority="2" operator="containsText" text="Annual leave">
      <formula>NOT(ISERROR(SEARCH("Annual leave",E6)))</formula>
    </cfRule>
    <cfRule type="containsText" dxfId="12" priority="3" operator="containsText" text="Sick leave">
      <formula>NOT(ISERROR(SEARCH("Sick leave",E6)))</formula>
    </cfRule>
    <cfRule type="containsText" dxfId="11" priority="4" operator="containsText" text="Weekend">
      <formula>NOT(ISERROR(SEARCH("Weekend",E6)))</formula>
    </cfRule>
    <cfRule type="containsText" dxfId="10" priority="5" operator="containsText" text="Day off">
      <formula>NOT(ISERROR(SEARCH("Day off",E6)))</formula>
    </cfRule>
    <cfRule type="containsText" dxfId="9" priority="6" operator="containsText" text="In office">
      <formula>NOT(ISERROR(SEARCH("In office",E6)))</formula>
    </cfRule>
    <cfRule type="containsText" dxfId="8" priority="7" operator="containsText" text="Worked from home">
      <formula>NOT(ISERROR(SEARCH("Worked from home",E6)))</formula>
    </cfRule>
  </conditionalFormatting>
  <dataValidations count="1">
    <dataValidation type="list" allowBlank="1" showInputMessage="1" showErrorMessage="1" sqref="E6:E12 G6:G12" xr:uid="{CE5764F8-D46D-6145-9481-7EC429640B86}">
      <formula1>$E$39:$E$45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E3E6F-1E04-2644-82CE-5DE1121BD429}">
  <dimension ref="A1:J367"/>
  <sheetViews>
    <sheetView showGridLines="0" zoomScale="144" zoomScaleNormal="100" workbookViewId="0">
      <selection activeCell="D300" sqref="D300"/>
    </sheetView>
  </sheetViews>
  <sheetFormatPr baseColWidth="10" defaultColWidth="0" defaultRowHeight="15" customHeight="1" zeroHeight="1" x14ac:dyDescent="0.15"/>
  <cols>
    <col min="1" max="1" width="23.33203125" style="115" customWidth="1"/>
    <col min="2" max="4" width="23.33203125" style="18" customWidth="1"/>
    <col min="5" max="5" width="23.33203125" style="121" customWidth="1"/>
    <col min="6" max="9" width="23.33203125" style="19" customWidth="1"/>
    <col min="10" max="10" width="15.83203125" style="18" customWidth="1"/>
    <col min="11" max="16384" width="15.83203125" style="18" hidden="1"/>
  </cols>
  <sheetData>
    <row r="1" spans="1:9" s="3" customFormat="1" ht="56" customHeight="1" x14ac:dyDescent="0.15">
      <c r="A1" s="109" t="s">
        <v>7</v>
      </c>
      <c r="B1" s="110" t="s">
        <v>6</v>
      </c>
      <c r="C1" s="3" t="s">
        <v>57</v>
      </c>
      <c r="D1" s="47" t="s">
        <v>56</v>
      </c>
      <c r="E1" s="116" t="s">
        <v>4</v>
      </c>
      <c r="F1" s="110" t="s">
        <v>5</v>
      </c>
      <c r="G1" s="110" t="s">
        <v>21</v>
      </c>
      <c r="H1" s="47" t="s">
        <v>61</v>
      </c>
      <c r="I1" s="110" t="s">
        <v>22</v>
      </c>
    </row>
    <row r="2" spans="1:9" ht="20" customHeight="1" x14ac:dyDescent="0.15">
      <c r="A2" s="111">
        <v>45839</v>
      </c>
      <c r="B2" s="112" t="str">
        <f>TEXT(A2, "dddd")</f>
        <v>Tuesday</v>
      </c>
      <c r="C2" s="6" t="str">
        <f>IF(D2&lt;&gt;"", D2, IF(VLOOKUP(B2,Default_Schedule_Table,2,FALSE)="Worked from home", "Worked from home", IF(VLOOKUP(B2,Default_Schedule_Table,2,FALSE)="In office", "In office", IF(OR(B2="Saturday",B2="Sunday"),"Weekend","Day off"))))</f>
        <v>In office</v>
      </c>
      <c r="D2" s="105"/>
      <c r="E2" s="117">
        <f t="shared" ref="E2:E65" si="0">IF(OR(C2="Worked from home", C2="In office"), Default_Start_Time, "")</f>
        <v>0.375</v>
      </c>
      <c r="F2" s="117">
        <f t="shared" ref="F2:F65" si="1">IF(OR(C2="Worked from home", C2="In office"), Default_End_Time, "")</f>
        <v>0.70833333333333337</v>
      </c>
      <c r="G2" s="118" cm="1">
        <f t="array" ref="G2">IF(OR(C2="Worked from home", C2="In office"), Default_Break_Time_Hours, "")</f>
        <v>0.5</v>
      </c>
      <c r="H2" s="106">
        <f>IF(OR(C3="Worked from home", C3="In office"), (F3-E3)*24 - G3, "")</f>
        <v>7.5</v>
      </c>
      <c r="I2" s="122" t="str">
        <f t="shared" ref="I2:I65" si="2">IF(C2="Worked from home", H2 * WFH_fixed_rate_per_hour, "")</f>
        <v/>
      </c>
    </row>
    <row r="3" spans="1:9" ht="20" customHeight="1" x14ac:dyDescent="0.15">
      <c r="A3" s="111">
        <f>A2+1</f>
        <v>45840</v>
      </c>
      <c r="B3" s="112" t="str">
        <f t="shared" ref="B3:B66" si="3">TEXT(A3, "dddd")</f>
        <v>Wednesday</v>
      </c>
      <c r="C3" s="6" t="str">
        <f t="shared" ref="C3:C65" si="4">IF(D3&lt;&gt;"", D3, IF(VLOOKUP(B3,Default_Schedule_Table,2,FALSE)="Worked from home", "Worked from home", IF(VLOOKUP(B3,Default_Schedule_Table,2,FALSE)="In office", "In office", IF(OR(B3="Saturday",B3="Sunday"),"Weekend","Day off"))))</f>
        <v>Worked from home</v>
      </c>
      <c r="D3" s="105"/>
      <c r="E3" s="117">
        <f t="shared" si="0"/>
        <v>0.375</v>
      </c>
      <c r="F3" s="117">
        <f t="shared" si="1"/>
        <v>0.70833333333333337</v>
      </c>
      <c r="G3" s="118" cm="1">
        <f t="array" ref="G3">IF(OR(C3="Worked from home", C3="In office"), Default_Break_Time_Hours, "")</f>
        <v>0.5</v>
      </c>
      <c r="H3" s="106">
        <f t="shared" ref="H3:H66" si="5">IF(OR(C3="Worked from home", C3="In office"), (F3-E3)*24 - G3, "")</f>
        <v>7.5</v>
      </c>
      <c r="I3" s="122">
        <f t="shared" si="2"/>
        <v>5.25</v>
      </c>
    </row>
    <row r="4" spans="1:9" ht="20" customHeight="1" x14ac:dyDescent="0.15">
      <c r="A4" s="111">
        <f t="shared" ref="A4:A67" si="6">A3+1</f>
        <v>45841</v>
      </c>
      <c r="B4" s="112" t="str">
        <f t="shared" si="3"/>
        <v>Thursday</v>
      </c>
      <c r="C4" s="6" t="str">
        <f t="shared" si="4"/>
        <v>Worked from home</v>
      </c>
      <c r="D4" s="105"/>
      <c r="E4" s="117">
        <f t="shared" si="0"/>
        <v>0.375</v>
      </c>
      <c r="F4" s="117">
        <f t="shared" si="1"/>
        <v>0.70833333333333337</v>
      </c>
      <c r="G4" s="118" cm="1">
        <f t="array" ref="G4">IF(OR(C4="Worked from home", C4="In office"), Default_Break_Time_Hours, "")</f>
        <v>0.5</v>
      </c>
      <c r="H4" s="106">
        <f t="shared" si="5"/>
        <v>7.5</v>
      </c>
      <c r="I4" s="122">
        <f t="shared" si="2"/>
        <v>5.25</v>
      </c>
    </row>
    <row r="5" spans="1:9" ht="20" customHeight="1" x14ac:dyDescent="0.15">
      <c r="A5" s="111">
        <f t="shared" si="6"/>
        <v>45842</v>
      </c>
      <c r="B5" s="112" t="str">
        <f t="shared" si="3"/>
        <v>Friday</v>
      </c>
      <c r="C5" s="6" t="str">
        <f t="shared" si="4"/>
        <v>Worked from home</v>
      </c>
      <c r="D5" s="105"/>
      <c r="E5" s="117">
        <f t="shared" si="0"/>
        <v>0.375</v>
      </c>
      <c r="F5" s="117">
        <f t="shared" si="1"/>
        <v>0.70833333333333337</v>
      </c>
      <c r="G5" s="118" cm="1">
        <f t="array" ref="G5">IF(OR(C5="Worked from home", C5="In office"), Default_Break_Time_Hours, "")</f>
        <v>0.5</v>
      </c>
      <c r="H5" s="106">
        <f t="shared" si="5"/>
        <v>7.5</v>
      </c>
      <c r="I5" s="122">
        <f t="shared" si="2"/>
        <v>5.25</v>
      </c>
    </row>
    <row r="6" spans="1:9" ht="20" customHeight="1" x14ac:dyDescent="0.15">
      <c r="A6" s="111">
        <f t="shared" si="6"/>
        <v>45843</v>
      </c>
      <c r="B6" s="112" t="str">
        <f t="shared" si="3"/>
        <v>Saturday</v>
      </c>
      <c r="C6" s="6" t="str">
        <f t="shared" si="4"/>
        <v>Weekend</v>
      </c>
      <c r="D6" s="105"/>
      <c r="E6" s="117" t="str">
        <f t="shared" si="0"/>
        <v/>
      </c>
      <c r="F6" s="117" t="str">
        <f t="shared" si="1"/>
        <v/>
      </c>
      <c r="G6" s="118" t="str" cm="1">
        <f t="array" ref="G6">IF(OR(C6="Worked from home", C6="In office"), Default_Break_Time_Hours, "")</f>
        <v/>
      </c>
      <c r="H6" s="106" t="str">
        <f t="shared" si="5"/>
        <v/>
      </c>
      <c r="I6" s="122" t="str">
        <f t="shared" si="2"/>
        <v/>
      </c>
    </row>
    <row r="7" spans="1:9" ht="20" customHeight="1" x14ac:dyDescent="0.15">
      <c r="A7" s="111">
        <f t="shared" si="6"/>
        <v>45844</v>
      </c>
      <c r="B7" s="112" t="str">
        <f t="shared" si="3"/>
        <v>Sunday</v>
      </c>
      <c r="C7" s="6" t="str">
        <f t="shared" si="4"/>
        <v>Weekend</v>
      </c>
      <c r="D7" s="105"/>
      <c r="E7" s="117" t="str">
        <f t="shared" si="0"/>
        <v/>
      </c>
      <c r="F7" s="117" t="str">
        <f t="shared" si="1"/>
        <v/>
      </c>
      <c r="G7" s="118" t="str" cm="1">
        <f t="array" ref="G7">IF(OR(C7="Worked from home", C7="In office"), Default_Break_Time_Hours, "")</f>
        <v/>
      </c>
      <c r="H7" s="106" t="str">
        <f t="shared" si="5"/>
        <v/>
      </c>
      <c r="I7" s="122" t="str">
        <f t="shared" si="2"/>
        <v/>
      </c>
    </row>
    <row r="8" spans="1:9" ht="20" customHeight="1" x14ac:dyDescent="0.15">
      <c r="A8" s="111">
        <f t="shared" si="6"/>
        <v>45845</v>
      </c>
      <c r="B8" s="112" t="str">
        <f t="shared" si="3"/>
        <v>Monday</v>
      </c>
      <c r="C8" s="6" t="str">
        <f t="shared" si="4"/>
        <v>In office</v>
      </c>
      <c r="D8" s="105"/>
      <c r="E8" s="117">
        <f t="shared" si="0"/>
        <v>0.375</v>
      </c>
      <c r="F8" s="117">
        <f t="shared" si="1"/>
        <v>0.70833333333333337</v>
      </c>
      <c r="G8" s="118" cm="1">
        <f t="array" ref="G8">IF(OR(C8="Worked from home", C8="In office"), Default_Break_Time_Hours, "")</f>
        <v>0.5</v>
      </c>
      <c r="H8" s="106">
        <f t="shared" si="5"/>
        <v>7.5</v>
      </c>
      <c r="I8" s="122" t="str">
        <f t="shared" si="2"/>
        <v/>
      </c>
    </row>
    <row r="9" spans="1:9" ht="20" customHeight="1" x14ac:dyDescent="0.15">
      <c r="A9" s="111">
        <f t="shared" si="6"/>
        <v>45846</v>
      </c>
      <c r="B9" s="112" t="str">
        <f t="shared" si="3"/>
        <v>Tuesday</v>
      </c>
      <c r="C9" s="6" t="str">
        <f t="shared" si="4"/>
        <v>In office</v>
      </c>
      <c r="D9" s="105"/>
      <c r="E9" s="117">
        <f t="shared" si="0"/>
        <v>0.375</v>
      </c>
      <c r="F9" s="117">
        <f t="shared" si="1"/>
        <v>0.70833333333333337</v>
      </c>
      <c r="G9" s="118" cm="1">
        <f t="array" ref="G9">IF(OR(C9="Worked from home", C9="In office"), Default_Break_Time_Hours, "")</f>
        <v>0.5</v>
      </c>
      <c r="H9" s="106">
        <f t="shared" si="5"/>
        <v>7.5</v>
      </c>
      <c r="I9" s="122" t="str">
        <f t="shared" si="2"/>
        <v/>
      </c>
    </row>
    <row r="10" spans="1:9" ht="20" customHeight="1" x14ac:dyDescent="0.15">
      <c r="A10" s="111">
        <f t="shared" si="6"/>
        <v>45847</v>
      </c>
      <c r="B10" s="112" t="str">
        <f t="shared" si="3"/>
        <v>Wednesday</v>
      </c>
      <c r="C10" s="6" t="str">
        <f t="shared" si="4"/>
        <v>Worked from home</v>
      </c>
      <c r="D10" s="105"/>
      <c r="E10" s="117">
        <f t="shared" si="0"/>
        <v>0.375</v>
      </c>
      <c r="F10" s="117">
        <f t="shared" si="1"/>
        <v>0.70833333333333337</v>
      </c>
      <c r="G10" s="118" cm="1">
        <f t="array" ref="G10">IF(OR(C10="Worked from home", C10="In office"), Default_Break_Time_Hours, "")</f>
        <v>0.5</v>
      </c>
      <c r="H10" s="106">
        <f t="shared" si="5"/>
        <v>7.5</v>
      </c>
      <c r="I10" s="122">
        <f t="shared" si="2"/>
        <v>5.25</v>
      </c>
    </row>
    <row r="11" spans="1:9" ht="20" customHeight="1" x14ac:dyDescent="0.15">
      <c r="A11" s="111">
        <f t="shared" si="6"/>
        <v>45848</v>
      </c>
      <c r="B11" s="112" t="str">
        <f t="shared" si="3"/>
        <v>Thursday</v>
      </c>
      <c r="C11" s="6" t="str">
        <f t="shared" si="4"/>
        <v>Worked from home</v>
      </c>
      <c r="D11" s="105"/>
      <c r="E11" s="117">
        <f t="shared" si="0"/>
        <v>0.375</v>
      </c>
      <c r="F11" s="117">
        <f t="shared" si="1"/>
        <v>0.70833333333333337</v>
      </c>
      <c r="G11" s="118" cm="1">
        <f t="array" ref="G11">IF(OR(C11="Worked from home", C11="In office"), Default_Break_Time_Hours, "")</f>
        <v>0.5</v>
      </c>
      <c r="H11" s="106">
        <f t="shared" si="5"/>
        <v>7.5</v>
      </c>
      <c r="I11" s="122">
        <f t="shared" si="2"/>
        <v>5.25</v>
      </c>
    </row>
    <row r="12" spans="1:9" ht="20" customHeight="1" x14ac:dyDescent="0.15">
      <c r="A12" s="111">
        <f t="shared" si="6"/>
        <v>45849</v>
      </c>
      <c r="B12" s="112" t="str">
        <f t="shared" si="3"/>
        <v>Friday</v>
      </c>
      <c r="C12" s="6" t="str">
        <f t="shared" si="4"/>
        <v>Worked from home</v>
      </c>
      <c r="D12" s="105"/>
      <c r="E12" s="117">
        <f t="shared" si="0"/>
        <v>0.375</v>
      </c>
      <c r="F12" s="117">
        <f t="shared" si="1"/>
        <v>0.70833333333333337</v>
      </c>
      <c r="G12" s="118" cm="1">
        <f t="array" ref="G12">IF(OR(C12="Worked from home", C12="In office"), Default_Break_Time_Hours, "")</f>
        <v>0.5</v>
      </c>
      <c r="H12" s="106">
        <f t="shared" si="5"/>
        <v>7.5</v>
      </c>
      <c r="I12" s="122">
        <f t="shared" si="2"/>
        <v>5.25</v>
      </c>
    </row>
    <row r="13" spans="1:9" ht="20" customHeight="1" x14ac:dyDescent="0.15">
      <c r="A13" s="111">
        <f t="shared" si="6"/>
        <v>45850</v>
      </c>
      <c r="B13" s="112" t="str">
        <f t="shared" si="3"/>
        <v>Saturday</v>
      </c>
      <c r="C13" s="6" t="str">
        <f t="shared" si="4"/>
        <v>Weekend</v>
      </c>
      <c r="D13" s="105"/>
      <c r="E13" s="117" t="str">
        <f t="shared" si="0"/>
        <v/>
      </c>
      <c r="F13" s="117" t="str">
        <f t="shared" si="1"/>
        <v/>
      </c>
      <c r="G13" s="118" t="str" cm="1">
        <f t="array" ref="G13">IF(OR(C13="Worked from home", C13="In office"), Default_Break_Time_Hours, "")</f>
        <v/>
      </c>
      <c r="H13" s="106" t="str">
        <f t="shared" si="5"/>
        <v/>
      </c>
      <c r="I13" s="122" t="str">
        <f t="shared" si="2"/>
        <v/>
      </c>
    </row>
    <row r="14" spans="1:9" ht="20" customHeight="1" x14ac:dyDescent="0.15">
      <c r="A14" s="111">
        <f t="shared" si="6"/>
        <v>45851</v>
      </c>
      <c r="B14" s="112" t="str">
        <f t="shared" si="3"/>
        <v>Sunday</v>
      </c>
      <c r="C14" s="6" t="str">
        <f t="shared" si="4"/>
        <v>Weekend</v>
      </c>
      <c r="D14" s="105"/>
      <c r="E14" s="117" t="str">
        <f t="shared" si="0"/>
        <v/>
      </c>
      <c r="F14" s="117" t="str">
        <f t="shared" si="1"/>
        <v/>
      </c>
      <c r="G14" s="118" t="str" cm="1">
        <f t="array" ref="G14">IF(OR(C14="Worked from home", C14="In office"), Default_Break_Time_Hours, "")</f>
        <v/>
      </c>
      <c r="H14" s="106" t="str">
        <f t="shared" si="5"/>
        <v/>
      </c>
      <c r="I14" s="122" t="str">
        <f t="shared" si="2"/>
        <v/>
      </c>
    </row>
    <row r="15" spans="1:9" ht="20" customHeight="1" x14ac:dyDescent="0.15">
      <c r="A15" s="111">
        <f t="shared" si="6"/>
        <v>45852</v>
      </c>
      <c r="B15" s="112" t="str">
        <f t="shared" si="3"/>
        <v>Monday</v>
      </c>
      <c r="C15" s="6" t="str">
        <f t="shared" si="4"/>
        <v>In office</v>
      </c>
      <c r="D15" s="105"/>
      <c r="E15" s="117">
        <f t="shared" si="0"/>
        <v>0.375</v>
      </c>
      <c r="F15" s="117">
        <f t="shared" si="1"/>
        <v>0.70833333333333337</v>
      </c>
      <c r="G15" s="118" cm="1">
        <f t="array" ref="G15">IF(OR(C15="Worked from home", C15="In office"), Default_Break_Time_Hours, "")</f>
        <v>0.5</v>
      </c>
      <c r="H15" s="106">
        <f t="shared" si="5"/>
        <v>7.5</v>
      </c>
      <c r="I15" s="122" t="str">
        <f t="shared" si="2"/>
        <v/>
      </c>
    </row>
    <row r="16" spans="1:9" ht="20" customHeight="1" x14ac:dyDescent="0.15">
      <c r="A16" s="111">
        <f t="shared" si="6"/>
        <v>45853</v>
      </c>
      <c r="B16" s="112" t="str">
        <f t="shared" si="3"/>
        <v>Tuesday</v>
      </c>
      <c r="C16" s="6" t="str">
        <f t="shared" si="4"/>
        <v>In office</v>
      </c>
      <c r="D16" s="105"/>
      <c r="E16" s="117">
        <f t="shared" si="0"/>
        <v>0.375</v>
      </c>
      <c r="F16" s="117">
        <f t="shared" si="1"/>
        <v>0.70833333333333337</v>
      </c>
      <c r="G16" s="118" cm="1">
        <f t="array" ref="G16">IF(OR(C16="Worked from home", C16="In office"), Default_Break_Time_Hours, "")</f>
        <v>0.5</v>
      </c>
      <c r="H16" s="106">
        <f t="shared" si="5"/>
        <v>7.5</v>
      </c>
      <c r="I16" s="122" t="str">
        <f t="shared" si="2"/>
        <v/>
      </c>
    </row>
    <row r="17" spans="1:9" ht="20" customHeight="1" x14ac:dyDescent="0.15">
      <c r="A17" s="111">
        <f t="shared" si="6"/>
        <v>45854</v>
      </c>
      <c r="B17" s="112" t="str">
        <f t="shared" si="3"/>
        <v>Wednesday</v>
      </c>
      <c r="C17" s="6" t="str">
        <f t="shared" si="4"/>
        <v>Worked from home</v>
      </c>
      <c r="D17" s="105"/>
      <c r="E17" s="117">
        <f t="shared" si="0"/>
        <v>0.375</v>
      </c>
      <c r="F17" s="117">
        <f t="shared" si="1"/>
        <v>0.70833333333333337</v>
      </c>
      <c r="G17" s="118" cm="1">
        <f t="array" ref="G17">IF(OR(C17="Worked from home", C17="In office"), Default_Break_Time_Hours, "")</f>
        <v>0.5</v>
      </c>
      <c r="H17" s="106">
        <f t="shared" si="5"/>
        <v>7.5</v>
      </c>
      <c r="I17" s="122">
        <f t="shared" si="2"/>
        <v>5.25</v>
      </c>
    </row>
    <row r="18" spans="1:9" ht="20" customHeight="1" x14ac:dyDescent="0.15">
      <c r="A18" s="111">
        <f t="shared" si="6"/>
        <v>45855</v>
      </c>
      <c r="B18" s="112" t="str">
        <f t="shared" si="3"/>
        <v>Thursday</v>
      </c>
      <c r="C18" s="6" t="str">
        <f t="shared" si="4"/>
        <v>Worked from home</v>
      </c>
      <c r="D18" s="105"/>
      <c r="E18" s="117">
        <f t="shared" si="0"/>
        <v>0.375</v>
      </c>
      <c r="F18" s="117">
        <f t="shared" si="1"/>
        <v>0.70833333333333337</v>
      </c>
      <c r="G18" s="118" cm="1">
        <f t="array" ref="G18">IF(OR(C18="Worked from home", C18="In office"), Default_Break_Time_Hours, "")</f>
        <v>0.5</v>
      </c>
      <c r="H18" s="106">
        <f t="shared" si="5"/>
        <v>7.5</v>
      </c>
      <c r="I18" s="122">
        <f t="shared" si="2"/>
        <v>5.25</v>
      </c>
    </row>
    <row r="19" spans="1:9" ht="20" customHeight="1" x14ac:dyDescent="0.15">
      <c r="A19" s="111">
        <f t="shared" si="6"/>
        <v>45856</v>
      </c>
      <c r="B19" s="112" t="str">
        <f t="shared" si="3"/>
        <v>Friday</v>
      </c>
      <c r="C19" s="6" t="str">
        <f t="shared" si="4"/>
        <v>Worked from home</v>
      </c>
      <c r="D19" s="105"/>
      <c r="E19" s="117">
        <f t="shared" si="0"/>
        <v>0.375</v>
      </c>
      <c r="F19" s="117">
        <f t="shared" si="1"/>
        <v>0.70833333333333337</v>
      </c>
      <c r="G19" s="118" cm="1">
        <f t="array" ref="G19">IF(OR(C19="Worked from home", C19="In office"), Default_Break_Time_Hours, "")</f>
        <v>0.5</v>
      </c>
      <c r="H19" s="106">
        <f t="shared" si="5"/>
        <v>7.5</v>
      </c>
      <c r="I19" s="122">
        <f t="shared" si="2"/>
        <v>5.25</v>
      </c>
    </row>
    <row r="20" spans="1:9" ht="20" customHeight="1" x14ac:dyDescent="0.15">
      <c r="A20" s="111">
        <f t="shared" si="6"/>
        <v>45857</v>
      </c>
      <c r="B20" s="112" t="str">
        <f t="shared" si="3"/>
        <v>Saturday</v>
      </c>
      <c r="C20" s="6" t="str">
        <f t="shared" si="4"/>
        <v>Weekend</v>
      </c>
      <c r="D20" s="105"/>
      <c r="E20" s="117" t="str">
        <f t="shared" si="0"/>
        <v/>
      </c>
      <c r="F20" s="117" t="str">
        <f t="shared" si="1"/>
        <v/>
      </c>
      <c r="G20" s="118" t="str" cm="1">
        <f t="array" ref="G20">IF(OR(C20="Worked from home", C20="In office"), Default_Break_Time_Hours, "")</f>
        <v/>
      </c>
      <c r="H20" s="106" t="str">
        <f t="shared" si="5"/>
        <v/>
      </c>
      <c r="I20" s="122" t="str">
        <f t="shared" si="2"/>
        <v/>
      </c>
    </row>
    <row r="21" spans="1:9" ht="20" customHeight="1" x14ac:dyDescent="0.15">
      <c r="A21" s="111">
        <f t="shared" si="6"/>
        <v>45858</v>
      </c>
      <c r="B21" s="112" t="str">
        <f t="shared" si="3"/>
        <v>Sunday</v>
      </c>
      <c r="C21" s="6" t="str">
        <f t="shared" si="4"/>
        <v>Weekend</v>
      </c>
      <c r="D21" s="105"/>
      <c r="E21" s="117" t="str">
        <f t="shared" si="0"/>
        <v/>
      </c>
      <c r="F21" s="117" t="str">
        <f t="shared" si="1"/>
        <v/>
      </c>
      <c r="G21" s="118" t="str" cm="1">
        <f t="array" ref="G21">IF(OR(C21="Worked from home", C21="In office"), Default_Break_Time_Hours, "")</f>
        <v/>
      </c>
      <c r="H21" s="106" t="str">
        <f t="shared" si="5"/>
        <v/>
      </c>
      <c r="I21" s="122" t="str">
        <f t="shared" si="2"/>
        <v/>
      </c>
    </row>
    <row r="22" spans="1:9" ht="20" customHeight="1" x14ac:dyDescent="0.15">
      <c r="A22" s="111">
        <f t="shared" si="6"/>
        <v>45859</v>
      </c>
      <c r="B22" s="112" t="str">
        <f t="shared" si="3"/>
        <v>Monday</v>
      </c>
      <c r="C22" s="6" t="str">
        <f t="shared" si="4"/>
        <v>In office</v>
      </c>
      <c r="D22" s="105"/>
      <c r="E22" s="117">
        <f t="shared" si="0"/>
        <v>0.375</v>
      </c>
      <c r="F22" s="117">
        <f t="shared" si="1"/>
        <v>0.70833333333333337</v>
      </c>
      <c r="G22" s="118" cm="1">
        <f t="array" ref="G22">IF(OR(C22="Worked from home", C22="In office"), Default_Break_Time_Hours, "")</f>
        <v>0.5</v>
      </c>
      <c r="H22" s="106">
        <f t="shared" si="5"/>
        <v>7.5</v>
      </c>
      <c r="I22" s="122" t="str">
        <f t="shared" si="2"/>
        <v/>
      </c>
    </row>
    <row r="23" spans="1:9" ht="20" customHeight="1" x14ac:dyDescent="0.15">
      <c r="A23" s="111">
        <f t="shared" si="6"/>
        <v>45860</v>
      </c>
      <c r="B23" s="112" t="str">
        <f t="shared" si="3"/>
        <v>Tuesday</v>
      </c>
      <c r="C23" s="6" t="str">
        <f t="shared" si="4"/>
        <v>In office</v>
      </c>
      <c r="D23" s="105"/>
      <c r="E23" s="117">
        <f t="shared" si="0"/>
        <v>0.375</v>
      </c>
      <c r="F23" s="117">
        <f t="shared" si="1"/>
        <v>0.70833333333333337</v>
      </c>
      <c r="G23" s="118" cm="1">
        <f t="array" ref="G23">IF(OR(C23="Worked from home", C23="In office"), Default_Break_Time_Hours, "")</f>
        <v>0.5</v>
      </c>
      <c r="H23" s="106">
        <f t="shared" si="5"/>
        <v>7.5</v>
      </c>
      <c r="I23" s="122" t="str">
        <f t="shared" si="2"/>
        <v/>
      </c>
    </row>
    <row r="24" spans="1:9" ht="20" customHeight="1" x14ac:dyDescent="0.15">
      <c r="A24" s="111">
        <f t="shared" si="6"/>
        <v>45861</v>
      </c>
      <c r="B24" s="112" t="str">
        <f t="shared" si="3"/>
        <v>Wednesday</v>
      </c>
      <c r="C24" s="6" t="str">
        <f t="shared" si="4"/>
        <v>Worked from home</v>
      </c>
      <c r="D24" s="105"/>
      <c r="E24" s="117">
        <f t="shared" si="0"/>
        <v>0.375</v>
      </c>
      <c r="F24" s="117">
        <f t="shared" si="1"/>
        <v>0.70833333333333337</v>
      </c>
      <c r="G24" s="118" cm="1">
        <f t="array" ref="G24">IF(OR(C24="Worked from home", C24="In office"), Default_Break_Time_Hours, "")</f>
        <v>0.5</v>
      </c>
      <c r="H24" s="106">
        <f t="shared" si="5"/>
        <v>7.5</v>
      </c>
      <c r="I24" s="122">
        <f t="shared" si="2"/>
        <v>5.25</v>
      </c>
    </row>
    <row r="25" spans="1:9" ht="20" customHeight="1" x14ac:dyDescent="0.15">
      <c r="A25" s="111">
        <f t="shared" si="6"/>
        <v>45862</v>
      </c>
      <c r="B25" s="112" t="str">
        <f t="shared" si="3"/>
        <v>Thursday</v>
      </c>
      <c r="C25" s="6" t="str">
        <f t="shared" si="4"/>
        <v>Worked from home</v>
      </c>
      <c r="D25" s="105"/>
      <c r="E25" s="117">
        <f t="shared" si="0"/>
        <v>0.375</v>
      </c>
      <c r="F25" s="117">
        <f t="shared" si="1"/>
        <v>0.70833333333333337</v>
      </c>
      <c r="G25" s="118" cm="1">
        <f t="array" ref="G25">IF(OR(C25="Worked from home", C25="In office"), Default_Break_Time_Hours, "")</f>
        <v>0.5</v>
      </c>
      <c r="H25" s="106">
        <f t="shared" si="5"/>
        <v>7.5</v>
      </c>
      <c r="I25" s="122">
        <f t="shared" si="2"/>
        <v>5.25</v>
      </c>
    </row>
    <row r="26" spans="1:9" ht="20" customHeight="1" x14ac:dyDescent="0.15">
      <c r="A26" s="111">
        <f t="shared" si="6"/>
        <v>45863</v>
      </c>
      <c r="B26" s="112" t="str">
        <f t="shared" si="3"/>
        <v>Friday</v>
      </c>
      <c r="C26" s="6" t="str">
        <f t="shared" si="4"/>
        <v>Worked from home</v>
      </c>
      <c r="D26" s="105"/>
      <c r="E26" s="117">
        <f t="shared" si="0"/>
        <v>0.375</v>
      </c>
      <c r="F26" s="117">
        <f t="shared" si="1"/>
        <v>0.70833333333333337</v>
      </c>
      <c r="G26" s="118" cm="1">
        <f t="array" ref="G26">IF(OR(C26="Worked from home", C26="In office"), Default_Break_Time_Hours, "")</f>
        <v>0.5</v>
      </c>
      <c r="H26" s="106">
        <f t="shared" si="5"/>
        <v>7.5</v>
      </c>
      <c r="I26" s="122">
        <f t="shared" si="2"/>
        <v>5.25</v>
      </c>
    </row>
    <row r="27" spans="1:9" ht="20" customHeight="1" x14ac:dyDescent="0.15">
      <c r="A27" s="111">
        <f t="shared" si="6"/>
        <v>45864</v>
      </c>
      <c r="B27" s="112" t="str">
        <f t="shared" si="3"/>
        <v>Saturday</v>
      </c>
      <c r="C27" s="6" t="str">
        <f t="shared" si="4"/>
        <v>Weekend</v>
      </c>
      <c r="D27" s="105"/>
      <c r="E27" s="117" t="str">
        <f t="shared" si="0"/>
        <v/>
      </c>
      <c r="F27" s="117" t="str">
        <f t="shared" si="1"/>
        <v/>
      </c>
      <c r="G27" s="118" t="str" cm="1">
        <f t="array" ref="G27">IF(OR(C27="Worked from home", C27="In office"), Default_Break_Time_Hours, "")</f>
        <v/>
      </c>
      <c r="H27" s="106" t="str">
        <f t="shared" si="5"/>
        <v/>
      </c>
      <c r="I27" s="122" t="str">
        <f t="shared" si="2"/>
        <v/>
      </c>
    </row>
    <row r="28" spans="1:9" ht="20" customHeight="1" x14ac:dyDescent="0.15">
      <c r="A28" s="111">
        <f t="shared" si="6"/>
        <v>45865</v>
      </c>
      <c r="B28" s="112" t="str">
        <f t="shared" si="3"/>
        <v>Sunday</v>
      </c>
      <c r="C28" s="6" t="str">
        <f t="shared" si="4"/>
        <v>Weekend</v>
      </c>
      <c r="D28" s="105"/>
      <c r="E28" s="117" t="str">
        <f t="shared" si="0"/>
        <v/>
      </c>
      <c r="F28" s="117" t="str">
        <f t="shared" si="1"/>
        <v/>
      </c>
      <c r="G28" s="118" t="str" cm="1">
        <f t="array" ref="G28">IF(OR(C28="Worked from home", C28="In office"), Default_Break_Time_Hours, "")</f>
        <v/>
      </c>
      <c r="H28" s="106" t="str">
        <f t="shared" si="5"/>
        <v/>
      </c>
      <c r="I28" s="122" t="str">
        <f t="shared" si="2"/>
        <v/>
      </c>
    </row>
    <row r="29" spans="1:9" ht="20" customHeight="1" x14ac:dyDescent="0.15">
      <c r="A29" s="111">
        <f t="shared" si="6"/>
        <v>45866</v>
      </c>
      <c r="B29" s="112" t="str">
        <f t="shared" si="3"/>
        <v>Monday</v>
      </c>
      <c r="C29" s="6" t="str">
        <f t="shared" si="4"/>
        <v>In office</v>
      </c>
      <c r="D29" s="105"/>
      <c r="E29" s="117">
        <f t="shared" si="0"/>
        <v>0.375</v>
      </c>
      <c r="F29" s="117">
        <f t="shared" si="1"/>
        <v>0.70833333333333337</v>
      </c>
      <c r="G29" s="118" cm="1">
        <f t="array" ref="G29">IF(OR(C29="Worked from home", C29="In office"), Default_Break_Time_Hours, "")</f>
        <v>0.5</v>
      </c>
      <c r="H29" s="106">
        <f t="shared" si="5"/>
        <v>7.5</v>
      </c>
      <c r="I29" s="122" t="str">
        <f t="shared" si="2"/>
        <v/>
      </c>
    </row>
    <row r="30" spans="1:9" ht="20" customHeight="1" x14ac:dyDescent="0.15">
      <c r="A30" s="111">
        <f t="shared" si="6"/>
        <v>45867</v>
      </c>
      <c r="B30" s="112" t="str">
        <f t="shared" si="3"/>
        <v>Tuesday</v>
      </c>
      <c r="C30" s="6" t="str">
        <f t="shared" si="4"/>
        <v>In office</v>
      </c>
      <c r="D30" s="105"/>
      <c r="E30" s="117">
        <f t="shared" si="0"/>
        <v>0.375</v>
      </c>
      <c r="F30" s="117">
        <f t="shared" si="1"/>
        <v>0.70833333333333337</v>
      </c>
      <c r="G30" s="118" cm="1">
        <f t="array" ref="G30">IF(OR(C30="Worked from home", C30="In office"), Default_Break_Time_Hours, "")</f>
        <v>0.5</v>
      </c>
      <c r="H30" s="106">
        <f t="shared" si="5"/>
        <v>7.5</v>
      </c>
      <c r="I30" s="122" t="str">
        <f t="shared" si="2"/>
        <v/>
      </c>
    </row>
    <row r="31" spans="1:9" ht="20" customHeight="1" x14ac:dyDescent="0.15">
      <c r="A31" s="111">
        <f t="shared" si="6"/>
        <v>45868</v>
      </c>
      <c r="B31" s="112" t="str">
        <f t="shared" si="3"/>
        <v>Wednesday</v>
      </c>
      <c r="C31" s="6" t="str">
        <f t="shared" si="4"/>
        <v>Worked from home</v>
      </c>
      <c r="D31" s="105"/>
      <c r="E31" s="117">
        <f t="shared" si="0"/>
        <v>0.375</v>
      </c>
      <c r="F31" s="117">
        <f t="shared" si="1"/>
        <v>0.70833333333333337</v>
      </c>
      <c r="G31" s="118" cm="1">
        <f t="array" ref="G31">IF(OR(C31="Worked from home", C31="In office"), Default_Break_Time_Hours, "")</f>
        <v>0.5</v>
      </c>
      <c r="H31" s="106">
        <f t="shared" si="5"/>
        <v>7.5</v>
      </c>
      <c r="I31" s="122">
        <f t="shared" si="2"/>
        <v>5.25</v>
      </c>
    </row>
    <row r="32" spans="1:9" ht="20" customHeight="1" x14ac:dyDescent="0.15">
      <c r="A32" s="111">
        <f t="shared" si="6"/>
        <v>45869</v>
      </c>
      <c r="B32" s="112" t="str">
        <f t="shared" si="3"/>
        <v>Thursday</v>
      </c>
      <c r="C32" s="6" t="str">
        <f t="shared" si="4"/>
        <v>Worked from home</v>
      </c>
      <c r="D32" s="105"/>
      <c r="E32" s="117">
        <f t="shared" si="0"/>
        <v>0.375</v>
      </c>
      <c r="F32" s="117">
        <f t="shared" si="1"/>
        <v>0.70833333333333337</v>
      </c>
      <c r="G32" s="118" cm="1">
        <f t="array" ref="G32">IF(OR(C32="Worked from home", C32="In office"), Default_Break_Time_Hours, "")</f>
        <v>0.5</v>
      </c>
      <c r="H32" s="106">
        <f t="shared" si="5"/>
        <v>7.5</v>
      </c>
      <c r="I32" s="122">
        <f t="shared" si="2"/>
        <v>5.25</v>
      </c>
    </row>
    <row r="33" spans="1:9" ht="20" customHeight="1" x14ac:dyDescent="0.15">
      <c r="A33" s="111">
        <f t="shared" si="6"/>
        <v>45870</v>
      </c>
      <c r="B33" s="112" t="str">
        <f t="shared" si="3"/>
        <v>Friday</v>
      </c>
      <c r="C33" s="6" t="str">
        <f t="shared" si="4"/>
        <v>Worked from home</v>
      </c>
      <c r="D33" s="105"/>
      <c r="E33" s="117">
        <f t="shared" si="0"/>
        <v>0.375</v>
      </c>
      <c r="F33" s="117">
        <f t="shared" si="1"/>
        <v>0.70833333333333337</v>
      </c>
      <c r="G33" s="118" cm="1">
        <f t="array" ref="G33">IF(OR(C33="Worked from home", C33="In office"), Default_Break_Time_Hours, "")</f>
        <v>0.5</v>
      </c>
      <c r="H33" s="106">
        <f t="shared" si="5"/>
        <v>7.5</v>
      </c>
      <c r="I33" s="122">
        <f t="shared" si="2"/>
        <v>5.25</v>
      </c>
    </row>
    <row r="34" spans="1:9" ht="20" customHeight="1" x14ac:dyDescent="0.15">
      <c r="A34" s="111">
        <f t="shared" si="6"/>
        <v>45871</v>
      </c>
      <c r="B34" s="112" t="str">
        <f t="shared" si="3"/>
        <v>Saturday</v>
      </c>
      <c r="C34" s="6" t="str">
        <f t="shared" si="4"/>
        <v>Weekend</v>
      </c>
      <c r="D34" s="105"/>
      <c r="E34" s="117" t="str">
        <f t="shared" si="0"/>
        <v/>
      </c>
      <c r="F34" s="117" t="str">
        <f t="shared" si="1"/>
        <v/>
      </c>
      <c r="G34" s="118" t="str" cm="1">
        <f t="array" ref="G34">IF(OR(C34="Worked from home", C34="In office"), Default_Break_Time_Hours, "")</f>
        <v/>
      </c>
      <c r="H34" s="106" t="str">
        <f t="shared" si="5"/>
        <v/>
      </c>
      <c r="I34" s="122" t="str">
        <f t="shared" si="2"/>
        <v/>
      </c>
    </row>
    <row r="35" spans="1:9" ht="20" customHeight="1" x14ac:dyDescent="0.15">
      <c r="A35" s="111">
        <f t="shared" si="6"/>
        <v>45872</v>
      </c>
      <c r="B35" s="112" t="str">
        <f t="shared" si="3"/>
        <v>Sunday</v>
      </c>
      <c r="C35" s="6" t="str">
        <f t="shared" si="4"/>
        <v>Weekend</v>
      </c>
      <c r="D35" s="105"/>
      <c r="E35" s="117" t="str">
        <f t="shared" si="0"/>
        <v/>
      </c>
      <c r="F35" s="117" t="str">
        <f t="shared" si="1"/>
        <v/>
      </c>
      <c r="G35" s="118" t="str" cm="1">
        <f t="array" ref="G35">IF(OR(C35="Worked from home", C35="In office"), Default_Break_Time_Hours, "")</f>
        <v/>
      </c>
      <c r="H35" s="106" t="str">
        <f t="shared" si="5"/>
        <v/>
      </c>
      <c r="I35" s="122" t="str">
        <f t="shared" si="2"/>
        <v/>
      </c>
    </row>
    <row r="36" spans="1:9" ht="20" customHeight="1" x14ac:dyDescent="0.15">
      <c r="A36" s="111">
        <f t="shared" si="6"/>
        <v>45873</v>
      </c>
      <c r="B36" s="112" t="str">
        <f t="shared" si="3"/>
        <v>Monday</v>
      </c>
      <c r="C36" s="6" t="str">
        <f t="shared" si="4"/>
        <v>In office</v>
      </c>
      <c r="D36" s="105"/>
      <c r="E36" s="117">
        <f t="shared" si="0"/>
        <v>0.375</v>
      </c>
      <c r="F36" s="117">
        <f t="shared" si="1"/>
        <v>0.70833333333333337</v>
      </c>
      <c r="G36" s="118" cm="1">
        <f t="array" ref="G36">IF(OR(C36="Worked from home", C36="In office"), Default_Break_Time_Hours, "")</f>
        <v>0.5</v>
      </c>
      <c r="H36" s="106">
        <f t="shared" si="5"/>
        <v>7.5</v>
      </c>
      <c r="I36" s="122" t="str">
        <f t="shared" si="2"/>
        <v/>
      </c>
    </row>
    <row r="37" spans="1:9" ht="20" customHeight="1" x14ac:dyDescent="0.15">
      <c r="A37" s="111">
        <f t="shared" si="6"/>
        <v>45874</v>
      </c>
      <c r="B37" s="112" t="str">
        <f t="shared" si="3"/>
        <v>Tuesday</v>
      </c>
      <c r="C37" s="6" t="str">
        <f t="shared" si="4"/>
        <v>In office</v>
      </c>
      <c r="D37" s="105"/>
      <c r="E37" s="117">
        <f t="shared" si="0"/>
        <v>0.375</v>
      </c>
      <c r="F37" s="117">
        <f t="shared" si="1"/>
        <v>0.70833333333333337</v>
      </c>
      <c r="G37" s="118" cm="1">
        <f t="array" ref="G37">IF(OR(C37="Worked from home", C37="In office"), Default_Break_Time_Hours, "")</f>
        <v>0.5</v>
      </c>
      <c r="H37" s="106">
        <f t="shared" si="5"/>
        <v>7.5</v>
      </c>
      <c r="I37" s="122" t="str">
        <f t="shared" si="2"/>
        <v/>
      </c>
    </row>
    <row r="38" spans="1:9" ht="20" customHeight="1" x14ac:dyDescent="0.15">
      <c r="A38" s="111">
        <f t="shared" si="6"/>
        <v>45875</v>
      </c>
      <c r="B38" s="112" t="str">
        <f t="shared" si="3"/>
        <v>Wednesday</v>
      </c>
      <c r="C38" s="6" t="str">
        <f t="shared" si="4"/>
        <v>Worked from home</v>
      </c>
      <c r="D38" s="105"/>
      <c r="E38" s="117">
        <f t="shared" si="0"/>
        <v>0.375</v>
      </c>
      <c r="F38" s="117">
        <f t="shared" si="1"/>
        <v>0.70833333333333337</v>
      </c>
      <c r="G38" s="118" cm="1">
        <f t="array" ref="G38">IF(OR(C38="Worked from home", C38="In office"), Default_Break_Time_Hours, "")</f>
        <v>0.5</v>
      </c>
      <c r="H38" s="106">
        <f t="shared" si="5"/>
        <v>7.5</v>
      </c>
      <c r="I38" s="122">
        <f t="shared" si="2"/>
        <v>5.25</v>
      </c>
    </row>
    <row r="39" spans="1:9" ht="20" customHeight="1" x14ac:dyDescent="0.15">
      <c r="A39" s="111">
        <f t="shared" si="6"/>
        <v>45876</v>
      </c>
      <c r="B39" s="112" t="str">
        <f t="shared" si="3"/>
        <v>Thursday</v>
      </c>
      <c r="C39" s="6" t="str">
        <f t="shared" si="4"/>
        <v>Worked from home</v>
      </c>
      <c r="D39" s="105"/>
      <c r="E39" s="117">
        <f t="shared" si="0"/>
        <v>0.375</v>
      </c>
      <c r="F39" s="117">
        <f t="shared" si="1"/>
        <v>0.70833333333333337</v>
      </c>
      <c r="G39" s="118" cm="1">
        <f t="array" ref="G39">IF(OR(C39="Worked from home", C39="In office"), Default_Break_Time_Hours, "")</f>
        <v>0.5</v>
      </c>
      <c r="H39" s="106">
        <f t="shared" si="5"/>
        <v>7.5</v>
      </c>
      <c r="I39" s="122">
        <f t="shared" si="2"/>
        <v>5.25</v>
      </c>
    </row>
    <row r="40" spans="1:9" ht="20" customHeight="1" x14ac:dyDescent="0.15">
      <c r="A40" s="111">
        <f t="shared" si="6"/>
        <v>45877</v>
      </c>
      <c r="B40" s="112" t="str">
        <f t="shared" si="3"/>
        <v>Friday</v>
      </c>
      <c r="C40" s="6" t="str">
        <f t="shared" si="4"/>
        <v>Worked from home</v>
      </c>
      <c r="D40" s="105"/>
      <c r="E40" s="117">
        <f t="shared" si="0"/>
        <v>0.375</v>
      </c>
      <c r="F40" s="117">
        <f t="shared" si="1"/>
        <v>0.70833333333333337</v>
      </c>
      <c r="G40" s="118" cm="1">
        <f t="array" ref="G40">IF(OR(C40="Worked from home", C40="In office"), Default_Break_Time_Hours, "")</f>
        <v>0.5</v>
      </c>
      <c r="H40" s="106">
        <f t="shared" si="5"/>
        <v>7.5</v>
      </c>
      <c r="I40" s="122">
        <f t="shared" si="2"/>
        <v>5.25</v>
      </c>
    </row>
    <row r="41" spans="1:9" ht="20" customHeight="1" x14ac:dyDescent="0.15">
      <c r="A41" s="111">
        <f t="shared" si="6"/>
        <v>45878</v>
      </c>
      <c r="B41" s="112" t="str">
        <f t="shared" si="3"/>
        <v>Saturday</v>
      </c>
      <c r="C41" s="6" t="str">
        <f t="shared" si="4"/>
        <v>Weekend</v>
      </c>
      <c r="D41" s="105"/>
      <c r="E41" s="117" t="str">
        <f t="shared" si="0"/>
        <v/>
      </c>
      <c r="F41" s="117" t="str">
        <f t="shared" si="1"/>
        <v/>
      </c>
      <c r="G41" s="118" t="str" cm="1">
        <f t="array" ref="G41">IF(OR(C41="Worked from home", C41="In office"), Default_Break_Time_Hours, "")</f>
        <v/>
      </c>
      <c r="H41" s="106" t="str">
        <f t="shared" si="5"/>
        <v/>
      </c>
      <c r="I41" s="122" t="str">
        <f t="shared" si="2"/>
        <v/>
      </c>
    </row>
    <row r="42" spans="1:9" ht="20" customHeight="1" x14ac:dyDescent="0.15">
      <c r="A42" s="111">
        <f t="shared" si="6"/>
        <v>45879</v>
      </c>
      <c r="B42" s="112" t="str">
        <f t="shared" si="3"/>
        <v>Sunday</v>
      </c>
      <c r="C42" s="6" t="str">
        <f t="shared" si="4"/>
        <v>Weekend</v>
      </c>
      <c r="D42" s="105"/>
      <c r="E42" s="117" t="str">
        <f t="shared" si="0"/>
        <v/>
      </c>
      <c r="F42" s="117" t="str">
        <f t="shared" si="1"/>
        <v/>
      </c>
      <c r="G42" s="118" t="str" cm="1">
        <f t="array" ref="G42">IF(OR(C42="Worked from home", C42="In office"), Default_Break_Time_Hours, "")</f>
        <v/>
      </c>
      <c r="H42" s="106" t="str">
        <f t="shared" si="5"/>
        <v/>
      </c>
      <c r="I42" s="122" t="str">
        <f t="shared" si="2"/>
        <v/>
      </c>
    </row>
    <row r="43" spans="1:9" ht="20" customHeight="1" x14ac:dyDescent="0.15">
      <c r="A43" s="111">
        <f t="shared" si="6"/>
        <v>45880</v>
      </c>
      <c r="B43" s="112" t="str">
        <f t="shared" si="3"/>
        <v>Monday</v>
      </c>
      <c r="C43" s="6" t="str">
        <f t="shared" si="4"/>
        <v>In office</v>
      </c>
      <c r="D43" s="105"/>
      <c r="E43" s="117">
        <f t="shared" si="0"/>
        <v>0.375</v>
      </c>
      <c r="F43" s="117">
        <f t="shared" si="1"/>
        <v>0.70833333333333337</v>
      </c>
      <c r="G43" s="118" cm="1">
        <f t="array" ref="G43">IF(OR(C43="Worked from home", C43="In office"), Default_Break_Time_Hours, "")</f>
        <v>0.5</v>
      </c>
      <c r="H43" s="106">
        <f t="shared" si="5"/>
        <v>7.5</v>
      </c>
      <c r="I43" s="122" t="str">
        <f t="shared" si="2"/>
        <v/>
      </c>
    </row>
    <row r="44" spans="1:9" ht="20" customHeight="1" x14ac:dyDescent="0.15">
      <c r="A44" s="111">
        <f t="shared" si="6"/>
        <v>45881</v>
      </c>
      <c r="B44" s="112" t="str">
        <f t="shared" si="3"/>
        <v>Tuesday</v>
      </c>
      <c r="C44" s="6" t="str">
        <f t="shared" si="4"/>
        <v>In office</v>
      </c>
      <c r="D44" s="105"/>
      <c r="E44" s="117">
        <f t="shared" si="0"/>
        <v>0.375</v>
      </c>
      <c r="F44" s="117">
        <f t="shared" si="1"/>
        <v>0.70833333333333337</v>
      </c>
      <c r="G44" s="118" cm="1">
        <f t="array" ref="G44">IF(OR(C44="Worked from home", C44="In office"), Default_Break_Time_Hours, "")</f>
        <v>0.5</v>
      </c>
      <c r="H44" s="106">
        <f t="shared" si="5"/>
        <v>7.5</v>
      </c>
      <c r="I44" s="122" t="str">
        <f t="shared" si="2"/>
        <v/>
      </c>
    </row>
    <row r="45" spans="1:9" ht="20" customHeight="1" x14ac:dyDescent="0.15">
      <c r="A45" s="111">
        <f t="shared" si="6"/>
        <v>45882</v>
      </c>
      <c r="B45" s="112" t="str">
        <f t="shared" si="3"/>
        <v>Wednesday</v>
      </c>
      <c r="C45" s="6" t="str">
        <f t="shared" si="4"/>
        <v>Worked from home</v>
      </c>
      <c r="D45" s="105"/>
      <c r="E45" s="117">
        <f t="shared" si="0"/>
        <v>0.375</v>
      </c>
      <c r="F45" s="117">
        <f t="shared" si="1"/>
        <v>0.70833333333333337</v>
      </c>
      <c r="G45" s="118" cm="1">
        <f t="array" ref="G45">IF(OR(C45="Worked from home", C45="In office"), Default_Break_Time_Hours, "")</f>
        <v>0.5</v>
      </c>
      <c r="H45" s="106">
        <f t="shared" si="5"/>
        <v>7.5</v>
      </c>
      <c r="I45" s="122">
        <f t="shared" si="2"/>
        <v>5.25</v>
      </c>
    </row>
    <row r="46" spans="1:9" ht="20" customHeight="1" x14ac:dyDescent="0.15">
      <c r="A46" s="111">
        <f t="shared" si="6"/>
        <v>45883</v>
      </c>
      <c r="B46" s="112" t="str">
        <f t="shared" si="3"/>
        <v>Thursday</v>
      </c>
      <c r="C46" s="6" t="str">
        <f t="shared" si="4"/>
        <v>Worked from home</v>
      </c>
      <c r="D46" s="105"/>
      <c r="E46" s="117">
        <f t="shared" si="0"/>
        <v>0.375</v>
      </c>
      <c r="F46" s="117">
        <f t="shared" si="1"/>
        <v>0.70833333333333337</v>
      </c>
      <c r="G46" s="118" cm="1">
        <f t="array" ref="G46">IF(OR(C46="Worked from home", C46="In office"), Default_Break_Time_Hours, "")</f>
        <v>0.5</v>
      </c>
      <c r="H46" s="106">
        <f t="shared" si="5"/>
        <v>7.5</v>
      </c>
      <c r="I46" s="122">
        <f t="shared" si="2"/>
        <v>5.25</v>
      </c>
    </row>
    <row r="47" spans="1:9" ht="20" customHeight="1" x14ac:dyDescent="0.15">
      <c r="A47" s="111">
        <f t="shared" si="6"/>
        <v>45884</v>
      </c>
      <c r="B47" s="112" t="str">
        <f t="shared" si="3"/>
        <v>Friday</v>
      </c>
      <c r="C47" s="6" t="str">
        <f t="shared" si="4"/>
        <v>Worked from home</v>
      </c>
      <c r="D47" s="105"/>
      <c r="E47" s="117">
        <f t="shared" si="0"/>
        <v>0.375</v>
      </c>
      <c r="F47" s="117">
        <f t="shared" si="1"/>
        <v>0.70833333333333337</v>
      </c>
      <c r="G47" s="118" cm="1">
        <f t="array" ref="G47">IF(OR(C47="Worked from home", C47="In office"), Default_Break_Time_Hours, "")</f>
        <v>0.5</v>
      </c>
      <c r="H47" s="106">
        <f t="shared" si="5"/>
        <v>7.5</v>
      </c>
      <c r="I47" s="122">
        <f t="shared" si="2"/>
        <v>5.25</v>
      </c>
    </row>
    <row r="48" spans="1:9" ht="20" customHeight="1" x14ac:dyDescent="0.15">
      <c r="A48" s="111">
        <f t="shared" si="6"/>
        <v>45885</v>
      </c>
      <c r="B48" s="112" t="str">
        <f t="shared" si="3"/>
        <v>Saturday</v>
      </c>
      <c r="C48" s="6" t="str">
        <f t="shared" si="4"/>
        <v>Weekend</v>
      </c>
      <c r="D48" s="105"/>
      <c r="E48" s="117" t="str">
        <f t="shared" si="0"/>
        <v/>
      </c>
      <c r="F48" s="117" t="str">
        <f t="shared" si="1"/>
        <v/>
      </c>
      <c r="G48" s="118" t="str" cm="1">
        <f t="array" ref="G48">IF(OR(C48="Worked from home", C48="In office"), Default_Break_Time_Hours, "")</f>
        <v/>
      </c>
      <c r="H48" s="106" t="str">
        <f t="shared" si="5"/>
        <v/>
      </c>
      <c r="I48" s="122" t="str">
        <f t="shared" si="2"/>
        <v/>
      </c>
    </row>
    <row r="49" spans="1:9" ht="20" customHeight="1" x14ac:dyDescent="0.15">
      <c r="A49" s="111">
        <f t="shared" si="6"/>
        <v>45886</v>
      </c>
      <c r="B49" s="112" t="str">
        <f t="shared" si="3"/>
        <v>Sunday</v>
      </c>
      <c r="C49" s="6" t="str">
        <f t="shared" si="4"/>
        <v>Weekend</v>
      </c>
      <c r="D49" s="105"/>
      <c r="E49" s="117" t="str">
        <f t="shared" si="0"/>
        <v/>
      </c>
      <c r="F49" s="117" t="str">
        <f t="shared" si="1"/>
        <v/>
      </c>
      <c r="G49" s="118" t="str" cm="1">
        <f t="array" ref="G49">IF(OR(C49="Worked from home", C49="In office"), Default_Break_Time_Hours, "")</f>
        <v/>
      </c>
      <c r="H49" s="106" t="str">
        <f t="shared" si="5"/>
        <v/>
      </c>
      <c r="I49" s="122" t="str">
        <f t="shared" si="2"/>
        <v/>
      </c>
    </row>
    <row r="50" spans="1:9" ht="20" customHeight="1" x14ac:dyDescent="0.15">
      <c r="A50" s="111">
        <f t="shared" si="6"/>
        <v>45887</v>
      </c>
      <c r="B50" s="112" t="str">
        <f t="shared" si="3"/>
        <v>Monday</v>
      </c>
      <c r="C50" s="6" t="str">
        <f t="shared" si="4"/>
        <v>In office</v>
      </c>
      <c r="D50" s="105"/>
      <c r="E50" s="117">
        <f t="shared" si="0"/>
        <v>0.375</v>
      </c>
      <c r="F50" s="117">
        <f t="shared" si="1"/>
        <v>0.70833333333333337</v>
      </c>
      <c r="G50" s="118" cm="1">
        <f t="array" ref="G50">IF(OR(C50="Worked from home", C50="In office"), Default_Break_Time_Hours, "")</f>
        <v>0.5</v>
      </c>
      <c r="H50" s="106">
        <f t="shared" si="5"/>
        <v>7.5</v>
      </c>
      <c r="I50" s="122" t="str">
        <f t="shared" si="2"/>
        <v/>
      </c>
    </row>
    <row r="51" spans="1:9" ht="20" customHeight="1" x14ac:dyDescent="0.15">
      <c r="A51" s="111">
        <f t="shared" si="6"/>
        <v>45888</v>
      </c>
      <c r="B51" s="112" t="str">
        <f t="shared" si="3"/>
        <v>Tuesday</v>
      </c>
      <c r="C51" s="6" t="str">
        <f t="shared" si="4"/>
        <v>In office</v>
      </c>
      <c r="D51" s="105"/>
      <c r="E51" s="117">
        <f t="shared" si="0"/>
        <v>0.375</v>
      </c>
      <c r="F51" s="117">
        <f t="shared" si="1"/>
        <v>0.70833333333333337</v>
      </c>
      <c r="G51" s="118" cm="1">
        <f t="array" ref="G51">IF(OR(C51="Worked from home", C51="In office"), Default_Break_Time_Hours, "")</f>
        <v>0.5</v>
      </c>
      <c r="H51" s="106">
        <f t="shared" si="5"/>
        <v>7.5</v>
      </c>
      <c r="I51" s="122" t="str">
        <f t="shared" si="2"/>
        <v/>
      </c>
    </row>
    <row r="52" spans="1:9" ht="20" customHeight="1" x14ac:dyDescent="0.15">
      <c r="A52" s="111">
        <f t="shared" si="6"/>
        <v>45889</v>
      </c>
      <c r="B52" s="112" t="str">
        <f t="shared" si="3"/>
        <v>Wednesday</v>
      </c>
      <c r="C52" s="6" t="str">
        <f t="shared" si="4"/>
        <v>Worked from home</v>
      </c>
      <c r="D52" s="105"/>
      <c r="E52" s="117">
        <f t="shared" si="0"/>
        <v>0.375</v>
      </c>
      <c r="F52" s="117">
        <f t="shared" si="1"/>
        <v>0.70833333333333337</v>
      </c>
      <c r="G52" s="118" cm="1">
        <f t="array" ref="G52">IF(OR(C52="Worked from home", C52="In office"), Default_Break_Time_Hours, "")</f>
        <v>0.5</v>
      </c>
      <c r="H52" s="106">
        <f t="shared" si="5"/>
        <v>7.5</v>
      </c>
      <c r="I52" s="122">
        <f t="shared" si="2"/>
        <v>5.25</v>
      </c>
    </row>
    <row r="53" spans="1:9" ht="20" customHeight="1" x14ac:dyDescent="0.15">
      <c r="A53" s="111">
        <f t="shared" si="6"/>
        <v>45890</v>
      </c>
      <c r="B53" s="112" t="str">
        <f t="shared" si="3"/>
        <v>Thursday</v>
      </c>
      <c r="C53" s="6" t="str">
        <f t="shared" si="4"/>
        <v>Worked from home</v>
      </c>
      <c r="D53" s="105"/>
      <c r="E53" s="117">
        <f t="shared" si="0"/>
        <v>0.375</v>
      </c>
      <c r="F53" s="117">
        <f t="shared" si="1"/>
        <v>0.70833333333333337</v>
      </c>
      <c r="G53" s="118" cm="1">
        <f t="array" ref="G53">IF(OR(C53="Worked from home", C53="In office"), Default_Break_Time_Hours, "")</f>
        <v>0.5</v>
      </c>
      <c r="H53" s="106">
        <f t="shared" si="5"/>
        <v>7.5</v>
      </c>
      <c r="I53" s="122">
        <f t="shared" si="2"/>
        <v>5.25</v>
      </c>
    </row>
    <row r="54" spans="1:9" ht="20" customHeight="1" x14ac:dyDescent="0.15">
      <c r="A54" s="111">
        <f t="shared" si="6"/>
        <v>45891</v>
      </c>
      <c r="B54" s="112" t="str">
        <f t="shared" si="3"/>
        <v>Friday</v>
      </c>
      <c r="C54" s="6" t="str">
        <f t="shared" si="4"/>
        <v>Worked from home</v>
      </c>
      <c r="D54" s="105"/>
      <c r="E54" s="117">
        <f t="shared" si="0"/>
        <v>0.375</v>
      </c>
      <c r="F54" s="117">
        <f t="shared" si="1"/>
        <v>0.70833333333333337</v>
      </c>
      <c r="G54" s="118" cm="1">
        <f t="array" ref="G54">IF(OR(C54="Worked from home", C54="In office"), Default_Break_Time_Hours, "")</f>
        <v>0.5</v>
      </c>
      <c r="H54" s="106">
        <f t="shared" si="5"/>
        <v>7.5</v>
      </c>
      <c r="I54" s="122">
        <f t="shared" si="2"/>
        <v>5.25</v>
      </c>
    </row>
    <row r="55" spans="1:9" ht="20" customHeight="1" x14ac:dyDescent="0.15">
      <c r="A55" s="111">
        <f t="shared" si="6"/>
        <v>45892</v>
      </c>
      <c r="B55" s="112" t="str">
        <f t="shared" si="3"/>
        <v>Saturday</v>
      </c>
      <c r="C55" s="6" t="str">
        <f t="shared" si="4"/>
        <v>Weekend</v>
      </c>
      <c r="D55" s="105"/>
      <c r="E55" s="117" t="str">
        <f t="shared" si="0"/>
        <v/>
      </c>
      <c r="F55" s="117" t="str">
        <f t="shared" si="1"/>
        <v/>
      </c>
      <c r="G55" s="118" t="str" cm="1">
        <f t="array" ref="G55">IF(OR(C55="Worked from home", C55="In office"), Default_Break_Time_Hours, "")</f>
        <v/>
      </c>
      <c r="H55" s="106" t="str">
        <f t="shared" si="5"/>
        <v/>
      </c>
      <c r="I55" s="122" t="str">
        <f t="shared" si="2"/>
        <v/>
      </c>
    </row>
    <row r="56" spans="1:9" ht="20" customHeight="1" x14ac:dyDescent="0.15">
      <c r="A56" s="111">
        <f t="shared" si="6"/>
        <v>45893</v>
      </c>
      <c r="B56" s="112" t="str">
        <f t="shared" si="3"/>
        <v>Sunday</v>
      </c>
      <c r="C56" s="6" t="str">
        <f t="shared" si="4"/>
        <v>Weekend</v>
      </c>
      <c r="D56" s="105"/>
      <c r="E56" s="117" t="str">
        <f t="shared" si="0"/>
        <v/>
      </c>
      <c r="F56" s="117" t="str">
        <f t="shared" si="1"/>
        <v/>
      </c>
      <c r="G56" s="118" t="str" cm="1">
        <f t="array" ref="G56">IF(OR(C56="Worked from home", C56="In office"), Default_Break_Time_Hours, "")</f>
        <v/>
      </c>
      <c r="H56" s="106" t="str">
        <f t="shared" si="5"/>
        <v/>
      </c>
      <c r="I56" s="122" t="str">
        <f t="shared" si="2"/>
        <v/>
      </c>
    </row>
    <row r="57" spans="1:9" ht="20" customHeight="1" x14ac:dyDescent="0.15">
      <c r="A57" s="111">
        <f t="shared" si="6"/>
        <v>45894</v>
      </c>
      <c r="B57" s="112" t="str">
        <f t="shared" si="3"/>
        <v>Monday</v>
      </c>
      <c r="C57" s="6" t="str">
        <f t="shared" si="4"/>
        <v>In office</v>
      </c>
      <c r="D57" s="105"/>
      <c r="E57" s="117">
        <f t="shared" si="0"/>
        <v>0.375</v>
      </c>
      <c r="F57" s="117">
        <f t="shared" si="1"/>
        <v>0.70833333333333337</v>
      </c>
      <c r="G57" s="118" cm="1">
        <f t="array" ref="G57">IF(OR(C57="Worked from home", C57="In office"), Default_Break_Time_Hours, "")</f>
        <v>0.5</v>
      </c>
      <c r="H57" s="106">
        <f t="shared" si="5"/>
        <v>7.5</v>
      </c>
      <c r="I57" s="122" t="str">
        <f t="shared" si="2"/>
        <v/>
      </c>
    </row>
    <row r="58" spans="1:9" ht="20" customHeight="1" x14ac:dyDescent="0.15">
      <c r="A58" s="111">
        <f t="shared" si="6"/>
        <v>45895</v>
      </c>
      <c r="B58" s="112" t="str">
        <f t="shared" si="3"/>
        <v>Tuesday</v>
      </c>
      <c r="C58" s="6" t="str">
        <f t="shared" si="4"/>
        <v>In office</v>
      </c>
      <c r="D58" s="105"/>
      <c r="E58" s="117">
        <f t="shared" si="0"/>
        <v>0.375</v>
      </c>
      <c r="F58" s="117">
        <f t="shared" si="1"/>
        <v>0.70833333333333337</v>
      </c>
      <c r="G58" s="118" cm="1">
        <f t="array" ref="G58">IF(OR(C58="Worked from home", C58="In office"), Default_Break_Time_Hours, "")</f>
        <v>0.5</v>
      </c>
      <c r="H58" s="106">
        <f t="shared" si="5"/>
        <v>7.5</v>
      </c>
      <c r="I58" s="122" t="str">
        <f t="shared" si="2"/>
        <v/>
      </c>
    </row>
    <row r="59" spans="1:9" ht="20" customHeight="1" x14ac:dyDescent="0.15">
      <c r="A59" s="111">
        <f t="shared" si="6"/>
        <v>45896</v>
      </c>
      <c r="B59" s="112" t="str">
        <f t="shared" si="3"/>
        <v>Wednesday</v>
      </c>
      <c r="C59" s="6" t="str">
        <f t="shared" si="4"/>
        <v>Worked from home</v>
      </c>
      <c r="D59" s="105"/>
      <c r="E59" s="117">
        <f t="shared" si="0"/>
        <v>0.375</v>
      </c>
      <c r="F59" s="117">
        <f t="shared" si="1"/>
        <v>0.70833333333333337</v>
      </c>
      <c r="G59" s="118" cm="1">
        <f t="array" ref="G59">IF(OR(C59="Worked from home", C59="In office"), Default_Break_Time_Hours, "")</f>
        <v>0.5</v>
      </c>
      <c r="H59" s="106">
        <f t="shared" si="5"/>
        <v>7.5</v>
      </c>
      <c r="I59" s="122">
        <f t="shared" si="2"/>
        <v>5.25</v>
      </c>
    </row>
    <row r="60" spans="1:9" ht="20" customHeight="1" x14ac:dyDescent="0.15">
      <c r="A60" s="111">
        <f t="shared" si="6"/>
        <v>45897</v>
      </c>
      <c r="B60" s="112" t="str">
        <f t="shared" si="3"/>
        <v>Thursday</v>
      </c>
      <c r="C60" s="6" t="str">
        <f t="shared" si="4"/>
        <v>Worked from home</v>
      </c>
      <c r="D60" s="105"/>
      <c r="E60" s="117">
        <f t="shared" si="0"/>
        <v>0.375</v>
      </c>
      <c r="F60" s="117">
        <f t="shared" si="1"/>
        <v>0.70833333333333337</v>
      </c>
      <c r="G60" s="118" cm="1">
        <f t="array" ref="G60">IF(OR(C60="Worked from home", C60="In office"), Default_Break_Time_Hours, "")</f>
        <v>0.5</v>
      </c>
      <c r="H60" s="106">
        <f t="shared" si="5"/>
        <v>7.5</v>
      </c>
      <c r="I60" s="122">
        <f t="shared" si="2"/>
        <v>5.25</v>
      </c>
    </row>
    <row r="61" spans="1:9" ht="20" customHeight="1" x14ac:dyDescent="0.15">
      <c r="A61" s="111">
        <f t="shared" si="6"/>
        <v>45898</v>
      </c>
      <c r="B61" s="112" t="str">
        <f t="shared" si="3"/>
        <v>Friday</v>
      </c>
      <c r="C61" s="6" t="str">
        <f t="shared" si="4"/>
        <v>Worked from home</v>
      </c>
      <c r="D61" s="105"/>
      <c r="E61" s="117">
        <f t="shared" si="0"/>
        <v>0.375</v>
      </c>
      <c r="F61" s="117">
        <f t="shared" si="1"/>
        <v>0.70833333333333337</v>
      </c>
      <c r="G61" s="118" cm="1">
        <f t="array" ref="G61">IF(OR(C61="Worked from home", C61="In office"), Default_Break_Time_Hours, "")</f>
        <v>0.5</v>
      </c>
      <c r="H61" s="106">
        <f t="shared" si="5"/>
        <v>7.5</v>
      </c>
      <c r="I61" s="122">
        <f t="shared" si="2"/>
        <v>5.25</v>
      </c>
    </row>
    <row r="62" spans="1:9" ht="20" customHeight="1" x14ac:dyDescent="0.15">
      <c r="A62" s="111">
        <f t="shared" si="6"/>
        <v>45899</v>
      </c>
      <c r="B62" s="112" t="str">
        <f t="shared" si="3"/>
        <v>Saturday</v>
      </c>
      <c r="C62" s="6" t="str">
        <f t="shared" si="4"/>
        <v>Weekend</v>
      </c>
      <c r="D62" s="105"/>
      <c r="E62" s="117" t="str">
        <f t="shared" si="0"/>
        <v/>
      </c>
      <c r="F62" s="117" t="str">
        <f t="shared" si="1"/>
        <v/>
      </c>
      <c r="G62" s="118" t="str" cm="1">
        <f t="array" ref="G62">IF(OR(C62="Worked from home", C62="In office"), Default_Break_Time_Hours, "")</f>
        <v/>
      </c>
      <c r="H62" s="106" t="str">
        <f t="shared" si="5"/>
        <v/>
      </c>
      <c r="I62" s="122" t="str">
        <f t="shared" si="2"/>
        <v/>
      </c>
    </row>
    <row r="63" spans="1:9" ht="20" customHeight="1" x14ac:dyDescent="0.15">
      <c r="A63" s="111">
        <f t="shared" si="6"/>
        <v>45900</v>
      </c>
      <c r="B63" s="112" t="str">
        <f t="shared" si="3"/>
        <v>Sunday</v>
      </c>
      <c r="C63" s="6" t="str">
        <f t="shared" si="4"/>
        <v>Weekend</v>
      </c>
      <c r="D63" s="105"/>
      <c r="E63" s="117" t="str">
        <f t="shared" si="0"/>
        <v/>
      </c>
      <c r="F63" s="117" t="str">
        <f t="shared" si="1"/>
        <v/>
      </c>
      <c r="G63" s="118" t="str" cm="1">
        <f t="array" ref="G63">IF(OR(C63="Worked from home", C63="In office"), Default_Break_Time_Hours, "")</f>
        <v/>
      </c>
      <c r="H63" s="106" t="str">
        <f t="shared" si="5"/>
        <v/>
      </c>
      <c r="I63" s="122" t="str">
        <f t="shared" si="2"/>
        <v/>
      </c>
    </row>
    <row r="64" spans="1:9" ht="20" customHeight="1" x14ac:dyDescent="0.15">
      <c r="A64" s="111">
        <f t="shared" si="6"/>
        <v>45901</v>
      </c>
      <c r="B64" s="112" t="str">
        <f t="shared" si="3"/>
        <v>Monday</v>
      </c>
      <c r="C64" s="6" t="str">
        <f t="shared" si="4"/>
        <v>In office</v>
      </c>
      <c r="D64" s="105"/>
      <c r="E64" s="117">
        <f t="shared" si="0"/>
        <v>0.375</v>
      </c>
      <c r="F64" s="117">
        <f t="shared" si="1"/>
        <v>0.70833333333333337</v>
      </c>
      <c r="G64" s="118" cm="1">
        <f t="array" ref="G64">IF(OR(C64="Worked from home", C64="In office"), Default_Break_Time_Hours, "")</f>
        <v>0.5</v>
      </c>
      <c r="H64" s="106">
        <f t="shared" si="5"/>
        <v>7.5</v>
      </c>
      <c r="I64" s="122" t="str">
        <f t="shared" si="2"/>
        <v/>
      </c>
    </row>
    <row r="65" spans="1:9" ht="20" customHeight="1" x14ac:dyDescent="0.15">
      <c r="A65" s="111">
        <f t="shared" si="6"/>
        <v>45902</v>
      </c>
      <c r="B65" s="112" t="str">
        <f t="shared" si="3"/>
        <v>Tuesday</v>
      </c>
      <c r="C65" s="6" t="str">
        <f t="shared" si="4"/>
        <v>In office</v>
      </c>
      <c r="D65" s="105"/>
      <c r="E65" s="117">
        <f t="shared" si="0"/>
        <v>0.375</v>
      </c>
      <c r="F65" s="117">
        <f t="shared" si="1"/>
        <v>0.70833333333333337</v>
      </c>
      <c r="G65" s="118" cm="1">
        <f t="array" ref="G65">IF(OR(C65="Worked from home", C65="In office"), Default_Break_Time_Hours, "")</f>
        <v>0.5</v>
      </c>
      <c r="H65" s="106">
        <f t="shared" si="5"/>
        <v>7.5</v>
      </c>
      <c r="I65" s="122" t="str">
        <f t="shared" si="2"/>
        <v/>
      </c>
    </row>
    <row r="66" spans="1:9" ht="20" customHeight="1" x14ac:dyDescent="0.15">
      <c r="A66" s="111">
        <f t="shared" si="6"/>
        <v>45903</v>
      </c>
      <c r="B66" s="112" t="str">
        <f t="shared" si="3"/>
        <v>Wednesday</v>
      </c>
      <c r="C66" s="6" t="str">
        <f t="shared" ref="C66:C129" si="7">IF(D66&lt;&gt;"", D66, IF(VLOOKUP(B66,Default_Schedule_Table,2,FALSE)="Worked from home", "Worked from home", IF(VLOOKUP(B66,Default_Schedule_Table,2,FALSE)="In office", "In office", IF(OR(B66="Saturday",B66="Sunday"),"Weekend","Day off"))))</f>
        <v>Worked from home</v>
      </c>
      <c r="D66" s="105"/>
      <c r="E66" s="117">
        <f t="shared" ref="E66:E129" si="8">IF(OR(C66="Worked from home", C66="In office"), Default_Start_Time, "")</f>
        <v>0.375</v>
      </c>
      <c r="F66" s="117">
        <f t="shared" ref="F66:F129" si="9">IF(OR(C66="Worked from home", C66="In office"), Default_End_Time, "")</f>
        <v>0.70833333333333337</v>
      </c>
      <c r="G66" s="118" cm="1">
        <f t="array" ref="G66">IF(OR(C66="Worked from home", C66="In office"), Default_Break_Time_Hours, "")</f>
        <v>0.5</v>
      </c>
      <c r="H66" s="106">
        <f t="shared" si="5"/>
        <v>7.5</v>
      </c>
      <c r="I66" s="122">
        <f t="shared" ref="I66:I129" si="10">IF(C66="Worked from home", H66 * WFH_fixed_rate_per_hour, "")</f>
        <v>5.25</v>
      </c>
    </row>
    <row r="67" spans="1:9" ht="20" customHeight="1" x14ac:dyDescent="0.15">
      <c r="A67" s="111">
        <f t="shared" si="6"/>
        <v>45904</v>
      </c>
      <c r="B67" s="112" t="str">
        <f t="shared" ref="B67:B130" si="11">TEXT(A67, "dddd")</f>
        <v>Thursday</v>
      </c>
      <c r="C67" s="6" t="str">
        <f t="shared" si="7"/>
        <v>Worked from home</v>
      </c>
      <c r="D67" s="105"/>
      <c r="E67" s="117">
        <f t="shared" si="8"/>
        <v>0.375</v>
      </c>
      <c r="F67" s="117">
        <f t="shared" si="9"/>
        <v>0.70833333333333337</v>
      </c>
      <c r="G67" s="118" cm="1">
        <f t="array" ref="G67">IF(OR(C67="Worked from home", C67="In office"), Default_Break_Time_Hours, "")</f>
        <v>0.5</v>
      </c>
      <c r="H67" s="106">
        <f t="shared" ref="H67:H130" si="12">IF(OR(C67="Worked from home", C67="In office"), (F67-E67)*24 - G67, "")</f>
        <v>7.5</v>
      </c>
      <c r="I67" s="122">
        <f t="shared" si="10"/>
        <v>5.25</v>
      </c>
    </row>
    <row r="68" spans="1:9" ht="20" customHeight="1" x14ac:dyDescent="0.15">
      <c r="A68" s="111">
        <f t="shared" ref="A68:A131" si="13">A67+1</f>
        <v>45905</v>
      </c>
      <c r="B68" s="112" t="str">
        <f t="shared" si="11"/>
        <v>Friday</v>
      </c>
      <c r="C68" s="6" t="str">
        <f t="shared" si="7"/>
        <v>Worked from home</v>
      </c>
      <c r="D68" s="105"/>
      <c r="E68" s="117">
        <f t="shared" si="8"/>
        <v>0.375</v>
      </c>
      <c r="F68" s="117">
        <f t="shared" si="9"/>
        <v>0.70833333333333337</v>
      </c>
      <c r="G68" s="118" cm="1">
        <f t="array" ref="G68">IF(OR(C68="Worked from home", C68="In office"), Default_Break_Time_Hours, "")</f>
        <v>0.5</v>
      </c>
      <c r="H68" s="106">
        <f t="shared" si="12"/>
        <v>7.5</v>
      </c>
      <c r="I68" s="122">
        <f t="shared" si="10"/>
        <v>5.25</v>
      </c>
    </row>
    <row r="69" spans="1:9" ht="20" customHeight="1" x14ac:dyDescent="0.15">
      <c r="A69" s="111">
        <f t="shared" si="13"/>
        <v>45906</v>
      </c>
      <c r="B69" s="112" t="str">
        <f t="shared" si="11"/>
        <v>Saturday</v>
      </c>
      <c r="C69" s="6" t="str">
        <f t="shared" si="7"/>
        <v>Weekend</v>
      </c>
      <c r="D69" s="105"/>
      <c r="E69" s="117" t="str">
        <f t="shared" si="8"/>
        <v/>
      </c>
      <c r="F69" s="117" t="str">
        <f t="shared" si="9"/>
        <v/>
      </c>
      <c r="G69" s="118" t="str" cm="1">
        <f t="array" ref="G69">IF(OR(C69="Worked from home", C69="In office"), Default_Break_Time_Hours, "")</f>
        <v/>
      </c>
      <c r="H69" s="106" t="str">
        <f t="shared" si="12"/>
        <v/>
      </c>
      <c r="I69" s="122" t="str">
        <f t="shared" si="10"/>
        <v/>
      </c>
    </row>
    <row r="70" spans="1:9" ht="20" customHeight="1" x14ac:dyDescent="0.15">
      <c r="A70" s="111">
        <f t="shared" si="13"/>
        <v>45907</v>
      </c>
      <c r="B70" s="112" t="str">
        <f t="shared" si="11"/>
        <v>Sunday</v>
      </c>
      <c r="C70" s="6" t="str">
        <f t="shared" si="7"/>
        <v>Weekend</v>
      </c>
      <c r="D70" s="105"/>
      <c r="E70" s="117" t="str">
        <f t="shared" si="8"/>
        <v/>
      </c>
      <c r="F70" s="117" t="str">
        <f t="shared" si="9"/>
        <v/>
      </c>
      <c r="G70" s="118" t="str" cm="1">
        <f t="array" ref="G70">IF(OR(C70="Worked from home", C70="In office"), Default_Break_Time_Hours, "")</f>
        <v/>
      </c>
      <c r="H70" s="106" t="str">
        <f t="shared" si="12"/>
        <v/>
      </c>
      <c r="I70" s="122" t="str">
        <f t="shared" si="10"/>
        <v/>
      </c>
    </row>
    <row r="71" spans="1:9" ht="20" customHeight="1" x14ac:dyDescent="0.15">
      <c r="A71" s="111">
        <f t="shared" si="13"/>
        <v>45908</v>
      </c>
      <c r="B71" s="112" t="str">
        <f t="shared" si="11"/>
        <v>Monday</v>
      </c>
      <c r="C71" s="6" t="str">
        <f t="shared" si="7"/>
        <v>In office</v>
      </c>
      <c r="D71" s="105"/>
      <c r="E71" s="117">
        <f t="shared" si="8"/>
        <v>0.375</v>
      </c>
      <c r="F71" s="117">
        <f t="shared" si="9"/>
        <v>0.70833333333333337</v>
      </c>
      <c r="G71" s="118" cm="1">
        <f t="array" ref="G71">IF(OR(C71="Worked from home", C71="In office"), Default_Break_Time_Hours, "")</f>
        <v>0.5</v>
      </c>
      <c r="H71" s="106">
        <f t="shared" si="12"/>
        <v>7.5</v>
      </c>
      <c r="I71" s="122" t="str">
        <f t="shared" si="10"/>
        <v/>
      </c>
    </row>
    <row r="72" spans="1:9" ht="20" customHeight="1" x14ac:dyDescent="0.15">
      <c r="A72" s="111">
        <f t="shared" si="13"/>
        <v>45909</v>
      </c>
      <c r="B72" s="112" t="str">
        <f t="shared" si="11"/>
        <v>Tuesday</v>
      </c>
      <c r="C72" s="6" t="str">
        <f t="shared" si="7"/>
        <v>In office</v>
      </c>
      <c r="D72" s="105"/>
      <c r="E72" s="117">
        <f t="shared" si="8"/>
        <v>0.375</v>
      </c>
      <c r="F72" s="117">
        <f t="shared" si="9"/>
        <v>0.70833333333333337</v>
      </c>
      <c r="G72" s="118" cm="1">
        <f t="array" ref="G72">IF(OR(C72="Worked from home", C72="In office"), Default_Break_Time_Hours, "")</f>
        <v>0.5</v>
      </c>
      <c r="H72" s="106">
        <f t="shared" si="12"/>
        <v>7.5</v>
      </c>
      <c r="I72" s="122" t="str">
        <f t="shared" si="10"/>
        <v/>
      </c>
    </row>
    <row r="73" spans="1:9" ht="20" customHeight="1" x14ac:dyDescent="0.15">
      <c r="A73" s="111">
        <f t="shared" si="13"/>
        <v>45910</v>
      </c>
      <c r="B73" s="112" t="str">
        <f t="shared" si="11"/>
        <v>Wednesday</v>
      </c>
      <c r="C73" s="6" t="str">
        <f t="shared" si="7"/>
        <v>Worked from home</v>
      </c>
      <c r="D73" s="105"/>
      <c r="E73" s="117">
        <f t="shared" si="8"/>
        <v>0.375</v>
      </c>
      <c r="F73" s="117">
        <f t="shared" si="9"/>
        <v>0.70833333333333337</v>
      </c>
      <c r="G73" s="118" cm="1">
        <f t="array" ref="G73">IF(OR(C73="Worked from home", C73="In office"), Default_Break_Time_Hours, "")</f>
        <v>0.5</v>
      </c>
      <c r="H73" s="106">
        <f t="shared" si="12"/>
        <v>7.5</v>
      </c>
      <c r="I73" s="122">
        <f t="shared" si="10"/>
        <v>5.25</v>
      </c>
    </row>
    <row r="74" spans="1:9" ht="20" customHeight="1" x14ac:dyDescent="0.15">
      <c r="A74" s="111">
        <f t="shared" si="13"/>
        <v>45911</v>
      </c>
      <c r="B74" s="112" t="str">
        <f t="shared" si="11"/>
        <v>Thursday</v>
      </c>
      <c r="C74" s="6" t="str">
        <f t="shared" si="7"/>
        <v>Worked from home</v>
      </c>
      <c r="D74" s="105"/>
      <c r="E74" s="117">
        <f t="shared" si="8"/>
        <v>0.375</v>
      </c>
      <c r="F74" s="117">
        <f t="shared" si="9"/>
        <v>0.70833333333333337</v>
      </c>
      <c r="G74" s="118" cm="1">
        <f t="array" ref="G74">IF(OR(C74="Worked from home", C74="In office"), Default_Break_Time_Hours, "")</f>
        <v>0.5</v>
      </c>
      <c r="H74" s="106">
        <f t="shared" si="12"/>
        <v>7.5</v>
      </c>
      <c r="I74" s="122">
        <f t="shared" si="10"/>
        <v>5.25</v>
      </c>
    </row>
    <row r="75" spans="1:9" ht="20" customHeight="1" x14ac:dyDescent="0.15">
      <c r="A75" s="111">
        <f t="shared" si="13"/>
        <v>45912</v>
      </c>
      <c r="B75" s="112" t="str">
        <f t="shared" si="11"/>
        <v>Friday</v>
      </c>
      <c r="C75" s="6" t="str">
        <f t="shared" si="7"/>
        <v>Worked from home</v>
      </c>
      <c r="D75" s="105"/>
      <c r="E75" s="117">
        <f t="shared" si="8"/>
        <v>0.375</v>
      </c>
      <c r="F75" s="117">
        <f t="shared" si="9"/>
        <v>0.70833333333333337</v>
      </c>
      <c r="G75" s="118" cm="1">
        <f t="array" ref="G75">IF(OR(C75="Worked from home", C75="In office"), Default_Break_Time_Hours, "")</f>
        <v>0.5</v>
      </c>
      <c r="H75" s="106">
        <f t="shared" si="12"/>
        <v>7.5</v>
      </c>
      <c r="I75" s="122">
        <f t="shared" si="10"/>
        <v>5.25</v>
      </c>
    </row>
    <row r="76" spans="1:9" ht="20" customHeight="1" x14ac:dyDescent="0.15">
      <c r="A76" s="111">
        <f t="shared" si="13"/>
        <v>45913</v>
      </c>
      <c r="B76" s="112" t="str">
        <f t="shared" si="11"/>
        <v>Saturday</v>
      </c>
      <c r="C76" s="6" t="str">
        <f t="shared" si="7"/>
        <v>Weekend</v>
      </c>
      <c r="D76" s="105"/>
      <c r="E76" s="117" t="str">
        <f t="shared" si="8"/>
        <v/>
      </c>
      <c r="F76" s="117" t="str">
        <f t="shared" si="9"/>
        <v/>
      </c>
      <c r="G76" s="118" t="str" cm="1">
        <f t="array" ref="G76">IF(OR(C76="Worked from home", C76="In office"), Default_Break_Time_Hours, "")</f>
        <v/>
      </c>
      <c r="H76" s="106" t="str">
        <f t="shared" si="12"/>
        <v/>
      </c>
      <c r="I76" s="122" t="str">
        <f t="shared" si="10"/>
        <v/>
      </c>
    </row>
    <row r="77" spans="1:9" ht="20" customHeight="1" x14ac:dyDescent="0.15">
      <c r="A77" s="111">
        <f t="shared" si="13"/>
        <v>45914</v>
      </c>
      <c r="B77" s="112" t="str">
        <f t="shared" si="11"/>
        <v>Sunday</v>
      </c>
      <c r="C77" s="6" t="str">
        <f t="shared" si="7"/>
        <v>Weekend</v>
      </c>
      <c r="D77" s="105"/>
      <c r="E77" s="117" t="str">
        <f t="shared" si="8"/>
        <v/>
      </c>
      <c r="F77" s="117" t="str">
        <f t="shared" si="9"/>
        <v/>
      </c>
      <c r="G77" s="118" t="str" cm="1">
        <f t="array" ref="G77">IF(OR(C77="Worked from home", C77="In office"), Default_Break_Time_Hours, "")</f>
        <v/>
      </c>
      <c r="H77" s="106" t="str">
        <f t="shared" si="12"/>
        <v/>
      </c>
      <c r="I77" s="122" t="str">
        <f t="shared" si="10"/>
        <v/>
      </c>
    </row>
    <row r="78" spans="1:9" ht="20" customHeight="1" x14ac:dyDescent="0.15">
      <c r="A78" s="111">
        <f t="shared" si="13"/>
        <v>45915</v>
      </c>
      <c r="B78" s="112" t="str">
        <f t="shared" si="11"/>
        <v>Monday</v>
      </c>
      <c r="C78" s="6" t="str">
        <f t="shared" si="7"/>
        <v>In office</v>
      </c>
      <c r="D78" s="105"/>
      <c r="E78" s="117">
        <f t="shared" si="8"/>
        <v>0.375</v>
      </c>
      <c r="F78" s="117">
        <f t="shared" si="9"/>
        <v>0.70833333333333337</v>
      </c>
      <c r="G78" s="118" cm="1">
        <f t="array" ref="G78">IF(OR(C78="Worked from home", C78="In office"), Default_Break_Time_Hours, "")</f>
        <v>0.5</v>
      </c>
      <c r="H78" s="106">
        <f t="shared" si="12"/>
        <v>7.5</v>
      </c>
      <c r="I78" s="122" t="str">
        <f t="shared" si="10"/>
        <v/>
      </c>
    </row>
    <row r="79" spans="1:9" ht="20" customHeight="1" x14ac:dyDescent="0.15">
      <c r="A79" s="111">
        <f t="shared" si="13"/>
        <v>45916</v>
      </c>
      <c r="B79" s="112" t="str">
        <f t="shared" si="11"/>
        <v>Tuesday</v>
      </c>
      <c r="C79" s="6" t="str">
        <f t="shared" si="7"/>
        <v>In office</v>
      </c>
      <c r="D79" s="105"/>
      <c r="E79" s="117">
        <f t="shared" si="8"/>
        <v>0.375</v>
      </c>
      <c r="F79" s="117">
        <f t="shared" si="9"/>
        <v>0.70833333333333337</v>
      </c>
      <c r="G79" s="118" cm="1">
        <f t="array" ref="G79">IF(OR(C79="Worked from home", C79="In office"), Default_Break_Time_Hours, "")</f>
        <v>0.5</v>
      </c>
      <c r="H79" s="106">
        <f t="shared" si="12"/>
        <v>7.5</v>
      </c>
      <c r="I79" s="122" t="str">
        <f t="shared" si="10"/>
        <v/>
      </c>
    </row>
    <row r="80" spans="1:9" ht="20" customHeight="1" x14ac:dyDescent="0.15">
      <c r="A80" s="111">
        <f t="shared" si="13"/>
        <v>45917</v>
      </c>
      <c r="B80" s="112" t="str">
        <f t="shared" si="11"/>
        <v>Wednesday</v>
      </c>
      <c r="C80" s="6" t="str">
        <f t="shared" si="7"/>
        <v>Worked from home</v>
      </c>
      <c r="D80" s="105"/>
      <c r="E80" s="117">
        <f t="shared" si="8"/>
        <v>0.375</v>
      </c>
      <c r="F80" s="117">
        <f t="shared" si="9"/>
        <v>0.70833333333333337</v>
      </c>
      <c r="G80" s="118" cm="1">
        <f t="array" ref="G80">IF(OR(C80="Worked from home", C80="In office"), Default_Break_Time_Hours, "")</f>
        <v>0.5</v>
      </c>
      <c r="H80" s="106">
        <f t="shared" si="12"/>
        <v>7.5</v>
      </c>
      <c r="I80" s="122">
        <f t="shared" si="10"/>
        <v>5.25</v>
      </c>
    </row>
    <row r="81" spans="1:9" ht="20" customHeight="1" x14ac:dyDescent="0.15">
      <c r="A81" s="111">
        <f t="shared" si="13"/>
        <v>45918</v>
      </c>
      <c r="B81" s="112" t="str">
        <f t="shared" si="11"/>
        <v>Thursday</v>
      </c>
      <c r="C81" s="6" t="str">
        <f t="shared" si="7"/>
        <v>Worked from home</v>
      </c>
      <c r="D81" s="105"/>
      <c r="E81" s="117">
        <f t="shared" si="8"/>
        <v>0.375</v>
      </c>
      <c r="F81" s="117">
        <f t="shared" si="9"/>
        <v>0.70833333333333337</v>
      </c>
      <c r="G81" s="118" cm="1">
        <f t="array" ref="G81">IF(OR(C81="Worked from home", C81="In office"), Default_Break_Time_Hours, "")</f>
        <v>0.5</v>
      </c>
      <c r="H81" s="106">
        <f t="shared" si="12"/>
        <v>7.5</v>
      </c>
      <c r="I81" s="122">
        <f t="shared" si="10"/>
        <v>5.25</v>
      </c>
    </row>
    <row r="82" spans="1:9" ht="20" customHeight="1" x14ac:dyDescent="0.15">
      <c r="A82" s="111">
        <f t="shared" si="13"/>
        <v>45919</v>
      </c>
      <c r="B82" s="112" t="str">
        <f t="shared" si="11"/>
        <v>Friday</v>
      </c>
      <c r="C82" s="6" t="str">
        <f t="shared" si="7"/>
        <v>Worked from home</v>
      </c>
      <c r="D82" s="105"/>
      <c r="E82" s="117">
        <f t="shared" si="8"/>
        <v>0.375</v>
      </c>
      <c r="F82" s="117">
        <f t="shared" si="9"/>
        <v>0.70833333333333337</v>
      </c>
      <c r="G82" s="118" cm="1">
        <f t="array" ref="G82">IF(OR(C82="Worked from home", C82="In office"), Default_Break_Time_Hours, "")</f>
        <v>0.5</v>
      </c>
      <c r="H82" s="106">
        <f t="shared" si="12"/>
        <v>7.5</v>
      </c>
      <c r="I82" s="122">
        <f t="shared" si="10"/>
        <v>5.25</v>
      </c>
    </row>
    <row r="83" spans="1:9" ht="20" customHeight="1" x14ac:dyDescent="0.15">
      <c r="A83" s="111">
        <f t="shared" si="13"/>
        <v>45920</v>
      </c>
      <c r="B83" s="112" t="str">
        <f t="shared" si="11"/>
        <v>Saturday</v>
      </c>
      <c r="C83" s="6" t="str">
        <f t="shared" si="7"/>
        <v>Weekend</v>
      </c>
      <c r="D83" s="105"/>
      <c r="E83" s="117" t="str">
        <f t="shared" si="8"/>
        <v/>
      </c>
      <c r="F83" s="117" t="str">
        <f t="shared" si="9"/>
        <v/>
      </c>
      <c r="G83" s="118" t="str" cm="1">
        <f t="array" ref="G83">IF(OR(C83="Worked from home", C83="In office"), Default_Break_Time_Hours, "")</f>
        <v/>
      </c>
      <c r="H83" s="106" t="str">
        <f t="shared" si="12"/>
        <v/>
      </c>
      <c r="I83" s="122" t="str">
        <f t="shared" si="10"/>
        <v/>
      </c>
    </row>
    <row r="84" spans="1:9" ht="20" customHeight="1" x14ac:dyDescent="0.15">
      <c r="A84" s="111">
        <f t="shared" si="13"/>
        <v>45921</v>
      </c>
      <c r="B84" s="112" t="str">
        <f t="shared" si="11"/>
        <v>Sunday</v>
      </c>
      <c r="C84" s="6" t="str">
        <f t="shared" si="7"/>
        <v>Weekend</v>
      </c>
      <c r="D84" s="105"/>
      <c r="E84" s="117" t="str">
        <f t="shared" si="8"/>
        <v/>
      </c>
      <c r="F84" s="117" t="str">
        <f t="shared" si="9"/>
        <v/>
      </c>
      <c r="G84" s="118" t="str" cm="1">
        <f t="array" ref="G84">IF(OR(C84="Worked from home", C84="In office"), Default_Break_Time_Hours, "")</f>
        <v/>
      </c>
      <c r="H84" s="106" t="str">
        <f t="shared" si="12"/>
        <v/>
      </c>
      <c r="I84" s="122" t="str">
        <f t="shared" si="10"/>
        <v/>
      </c>
    </row>
    <row r="85" spans="1:9" ht="20" customHeight="1" x14ac:dyDescent="0.15">
      <c r="A85" s="111">
        <f t="shared" si="13"/>
        <v>45922</v>
      </c>
      <c r="B85" s="112" t="str">
        <f t="shared" si="11"/>
        <v>Monday</v>
      </c>
      <c r="C85" s="6" t="str">
        <f t="shared" si="7"/>
        <v>In office</v>
      </c>
      <c r="D85" s="105"/>
      <c r="E85" s="117">
        <f t="shared" si="8"/>
        <v>0.375</v>
      </c>
      <c r="F85" s="117">
        <f t="shared" si="9"/>
        <v>0.70833333333333337</v>
      </c>
      <c r="G85" s="118" cm="1">
        <f t="array" ref="G85">IF(OR(C85="Worked from home", C85="In office"), Default_Break_Time_Hours, "")</f>
        <v>0.5</v>
      </c>
      <c r="H85" s="106">
        <f t="shared" si="12"/>
        <v>7.5</v>
      </c>
      <c r="I85" s="122" t="str">
        <f t="shared" si="10"/>
        <v/>
      </c>
    </row>
    <row r="86" spans="1:9" ht="20" customHeight="1" x14ac:dyDescent="0.15">
      <c r="A86" s="111">
        <f t="shared" si="13"/>
        <v>45923</v>
      </c>
      <c r="B86" s="112" t="str">
        <f t="shared" si="11"/>
        <v>Tuesday</v>
      </c>
      <c r="C86" s="6" t="str">
        <f t="shared" si="7"/>
        <v>In office</v>
      </c>
      <c r="D86" s="105"/>
      <c r="E86" s="117">
        <f t="shared" si="8"/>
        <v>0.375</v>
      </c>
      <c r="F86" s="117">
        <f t="shared" si="9"/>
        <v>0.70833333333333337</v>
      </c>
      <c r="G86" s="118" cm="1">
        <f t="array" ref="G86">IF(OR(C86="Worked from home", C86="In office"), Default_Break_Time_Hours, "")</f>
        <v>0.5</v>
      </c>
      <c r="H86" s="106">
        <f t="shared" si="12"/>
        <v>7.5</v>
      </c>
      <c r="I86" s="122" t="str">
        <f t="shared" si="10"/>
        <v/>
      </c>
    </row>
    <row r="87" spans="1:9" ht="20" customHeight="1" x14ac:dyDescent="0.15">
      <c r="A87" s="111">
        <f t="shared" si="13"/>
        <v>45924</v>
      </c>
      <c r="B87" s="112" t="str">
        <f t="shared" si="11"/>
        <v>Wednesday</v>
      </c>
      <c r="C87" s="6" t="str">
        <f t="shared" si="7"/>
        <v>Worked from home</v>
      </c>
      <c r="D87" s="105"/>
      <c r="E87" s="117">
        <f t="shared" si="8"/>
        <v>0.375</v>
      </c>
      <c r="F87" s="117">
        <f t="shared" si="9"/>
        <v>0.70833333333333337</v>
      </c>
      <c r="G87" s="118" cm="1">
        <f t="array" ref="G87">IF(OR(C87="Worked from home", C87="In office"), Default_Break_Time_Hours, "")</f>
        <v>0.5</v>
      </c>
      <c r="H87" s="106">
        <f t="shared" si="12"/>
        <v>7.5</v>
      </c>
      <c r="I87" s="122">
        <f t="shared" si="10"/>
        <v>5.25</v>
      </c>
    </row>
    <row r="88" spans="1:9" ht="20" customHeight="1" x14ac:dyDescent="0.15">
      <c r="A88" s="111">
        <f t="shared" si="13"/>
        <v>45925</v>
      </c>
      <c r="B88" s="112" t="str">
        <f t="shared" si="11"/>
        <v>Thursday</v>
      </c>
      <c r="C88" s="6" t="str">
        <f t="shared" si="7"/>
        <v>Worked from home</v>
      </c>
      <c r="D88" s="105"/>
      <c r="E88" s="117">
        <f t="shared" si="8"/>
        <v>0.375</v>
      </c>
      <c r="F88" s="117">
        <f t="shared" si="9"/>
        <v>0.70833333333333337</v>
      </c>
      <c r="G88" s="118" cm="1">
        <f t="array" ref="G88">IF(OR(C88="Worked from home", C88="In office"), Default_Break_Time_Hours, "")</f>
        <v>0.5</v>
      </c>
      <c r="H88" s="106">
        <f t="shared" si="12"/>
        <v>7.5</v>
      </c>
      <c r="I88" s="122">
        <f t="shared" si="10"/>
        <v>5.25</v>
      </c>
    </row>
    <row r="89" spans="1:9" ht="20" customHeight="1" x14ac:dyDescent="0.15">
      <c r="A89" s="111">
        <f t="shared" si="13"/>
        <v>45926</v>
      </c>
      <c r="B89" s="112" t="str">
        <f t="shared" si="11"/>
        <v>Friday</v>
      </c>
      <c r="C89" s="6" t="str">
        <f t="shared" si="7"/>
        <v>Worked from home</v>
      </c>
      <c r="D89" s="105"/>
      <c r="E89" s="117">
        <f t="shared" si="8"/>
        <v>0.375</v>
      </c>
      <c r="F89" s="117">
        <f t="shared" si="9"/>
        <v>0.70833333333333337</v>
      </c>
      <c r="G89" s="118" cm="1">
        <f t="array" ref="G89">IF(OR(C89="Worked from home", C89="In office"), Default_Break_Time_Hours, "")</f>
        <v>0.5</v>
      </c>
      <c r="H89" s="106">
        <f t="shared" si="12"/>
        <v>7.5</v>
      </c>
      <c r="I89" s="122">
        <f t="shared" si="10"/>
        <v>5.25</v>
      </c>
    </row>
    <row r="90" spans="1:9" ht="20" customHeight="1" x14ac:dyDescent="0.15">
      <c r="A90" s="111">
        <f t="shared" si="13"/>
        <v>45927</v>
      </c>
      <c r="B90" s="112" t="str">
        <f t="shared" si="11"/>
        <v>Saturday</v>
      </c>
      <c r="C90" s="6" t="str">
        <f t="shared" si="7"/>
        <v>Weekend</v>
      </c>
      <c r="D90" s="105"/>
      <c r="E90" s="117" t="str">
        <f t="shared" si="8"/>
        <v/>
      </c>
      <c r="F90" s="117" t="str">
        <f t="shared" si="9"/>
        <v/>
      </c>
      <c r="G90" s="118" t="str" cm="1">
        <f t="array" ref="G90">IF(OR(C90="Worked from home", C90="In office"), Default_Break_Time_Hours, "")</f>
        <v/>
      </c>
      <c r="H90" s="106" t="str">
        <f t="shared" si="12"/>
        <v/>
      </c>
      <c r="I90" s="122" t="str">
        <f t="shared" si="10"/>
        <v/>
      </c>
    </row>
    <row r="91" spans="1:9" ht="20" customHeight="1" x14ac:dyDescent="0.15">
      <c r="A91" s="111">
        <f t="shared" si="13"/>
        <v>45928</v>
      </c>
      <c r="B91" s="112" t="str">
        <f t="shared" si="11"/>
        <v>Sunday</v>
      </c>
      <c r="C91" s="6" t="str">
        <f t="shared" si="7"/>
        <v>Weekend</v>
      </c>
      <c r="D91" s="105"/>
      <c r="E91" s="117" t="str">
        <f t="shared" si="8"/>
        <v/>
      </c>
      <c r="F91" s="117" t="str">
        <f t="shared" si="9"/>
        <v/>
      </c>
      <c r="G91" s="118" t="str" cm="1">
        <f t="array" ref="G91">IF(OR(C91="Worked from home", C91="In office"), Default_Break_Time_Hours, "")</f>
        <v/>
      </c>
      <c r="H91" s="106" t="str">
        <f t="shared" si="12"/>
        <v/>
      </c>
      <c r="I91" s="122" t="str">
        <f t="shared" si="10"/>
        <v/>
      </c>
    </row>
    <row r="92" spans="1:9" ht="20" customHeight="1" x14ac:dyDescent="0.15">
      <c r="A92" s="111">
        <f t="shared" si="13"/>
        <v>45929</v>
      </c>
      <c r="B92" s="112" t="str">
        <f t="shared" si="11"/>
        <v>Monday</v>
      </c>
      <c r="C92" s="6" t="str">
        <f t="shared" si="7"/>
        <v>In office</v>
      </c>
      <c r="D92" s="105"/>
      <c r="E92" s="117">
        <f t="shared" si="8"/>
        <v>0.375</v>
      </c>
      <c r="F92" s="117">
        <f t="shared" si="9"/>
        <v>0.70833333333333337</v>
      </c>
      <c r="G92" s="118" cm="1">
        <f t="array" ref="G92">IF(OR(C92="Worked from home", C92="In office"), Default_Break_Time_Hours, "")</f>
        <v>0.5</v>
      </c>
      <c r="H92" s="106">
        <f t="shared" si="12"/>
        <v>7.5</v>
      </c>
      <c r="I92" s="122" t="str">
        <f t="shared" si="10"/>
        <v/>
      </c>
    </row>
    <row r="93" spans="1:9" ht="20" customHeight="1" x14ac:dyDescent="0.15">
      <c r="A93" s="111">
        <f t="shared" si="13"/>
        <v>45930</v>
      </c>
      <c r="B93" s="112" t="str">
        <f t="shared" si="11"/>
        <v>Tuesday</v>
      </c>
      <c r="C93" s="6" t="str">
        <f t="shared" si="7"/>
        <v>In office</v>
      </c>
      <c r="D93" s="105"/>
      <c r="E93" s="117">
        <f t="shared" si="8"/>
        <v>0.375</v>
      </c>
      <c r="F93" s="117">
        <f t="shared" si="9"/>
        <v>0.70833333333333337</v>
      </c>
      <c r="G93" s="118" cm="1">
        <f t="array" ref="G93">IF(OR(C93="Worked from home", C93="In office"), Default_Break_Time_Hours, "")</f>
        <v>0.5</v>
      </c>
      <c r="H93" s="106">
        <f t="shared" si="12"/>
        <v>7.5</v>
      </c>
      <c r="I93" s="122" t="str">
        <f t="shared" si="10"/>
        <v/>
      </c>
    </row>
    <row r="94" spans="1:9" ht="20" customHeight="1" x14ac:dyDescent="0.15">
      <c r="A94" s="111">
        <f t="shared" si="13"/>
        <v>45931</v>
      </c>
      <c r="B94" s="112" t="str">
        <f t="shared" si="11"/>
        <v>Wednesday</v>
      </c>
      <c r="C94" s="6" t="str">
        <f t="shared" si="7"/>
        <v>Worked from home</v>
      </c>
      <c r="D94" s="105"/>
      <c r="E94" s="117">
        <f t="shared" si="8"/>
        <v>0.375</v>
      </c>
      <c r="F94" s="117">
        <f t="shared" si="9"/>
        <v>0.70833333333333337</v>
      </c>
      <c r="G94" s="118" cm="1">
        <f t="array" ref="G94">IF(OR(C94="Worked from home", C94="In office"), Default_Break_Time_Hours, "")</f>
        <v>0.5</v>
      </c>
      <c r="H94" s="106">
        <f t="shared" si="12"/>
        <v>7.5</v>
      </c>
      <c r="I94" s="122">
        <f t="shared" si="10"/>
        <v>5.25</v>
      </c>
    </row>
    <row r="95" spans="1:9" ht="20" customHeight="1" x14ac:dyDescent="0.15">
      <c r="A95" s="111">
        <f t="shared" si="13"/>
        <v>45932</v>
      </c>
      <c r="B95" s="112" t="str">
        <f t="shared" si="11"/>
        <v>Thursday</v>
      </c>
      <c r="C95" s="6" t="str">
        <f t="shared" si="7"/>
        <v>Worked from home</v>
      </c>
      <c r="D95" s="105"/>
      <c r="E95" s="117">
        <f t="shared" si="8"/>
        <v>0.375</v>
      </c>
      <c r="F95" s="117">
        <f t="shared" si="9"/>
        <v>0.70833333333333337</v>
      </c>
      <c r="G95" s="118" cm="1">
        <f t="array" ref="G95">IF(OR(C95="Worked from home", C95="In office"), Default_Break_Time_Hours, "")</f>
        <v>0.5</v>
      </c>
      <c r="H95" s="106">
        <f t="shared" si="12"/>
        <v>7.5</v>
      </c>
      <c r="I95" s="122">
        <f t="shared" si="10"/>
        <v>5.25</v>
      </c>
    </row>
    <row r="96" spans="1:9" ht="20" customHeight="1" x14ac:dyDescent="0.15">
      <c r="A96" s="111">
        <f t="shared" si="13"/>
        <v>45933</v>
      </c>
      <c r="B96" s="112" t="str">
        <f t="shared" si="11"/>
        <v>Friday</v>
      </c>
      <c r="C96" s="6" t="str">
        <f t="shared" si="7"/>
        <v>Worked from home</v>
      </c>
      <c r="D96" s="105"/>
      <c r="E96" s="117">
        <f t="shared" si="8"/>
        <v>0.375</v>
      </c>
      <c r="F96" s="117">
        <f t="shared" si="9"/>
        <v>0.70833333333333337</v>
      </c>
      <c r="G96" s="118" cm="1">
        <f t="array" ref="G96">IF(OR(C96="Worked from home", C96="In office"), Default_Break_Time_Hours, "")</f>
        <v>0.5</v>
      </c>
      <c r="H96" s="106">
        <f t="shared" si="12"/>
        <v>7.5</v>
      </c>
      <c r="I96" s="122">
        <f t="shared" si="10"/>
        <v>5.25</v>
      </c>
    </row>
    <row r="97" spans="1:9" ht="20" customHeight="1" x14ac:dyDescent="0.15">
      <c r="A97" s="111">
        <f t="shared" si="13"/>
        <v>45934</v>
      </c>
      <c r="B97" s="112" t="str">
        <f t="shared" si="11"/>
        <v>Saturday</v>
      </c>
      <c r="C97" s="6" t="str">
        <f t="shared" si="7"/>
        <v>Weekend</v>
      </c>
      <c r="D97" s="105"/>
      <c r="E97" s="117" t="str">
        <f t="shared" si="8"/>
        <v/>
      </c>
      <c r="F97" s="117" t="str">
        <f t="shared" si="9"/>
        <v/>
      </c>
      <c r="G97" s="118" t="str" cm="1">
        <f t="array" ref="G97">IF(OR(C97="Worked from home", C97="In office"), Default_Break_Time_Hours, "")</f>
        <v/>
      </c>
      <c r="H97" s="106" t="str">
        <f t="shared" si="12"/>
        <v/>
      </c>
      <c r="I97" s="122" t="str">
        <f t="shared" si="10"/>
        <v/>
      </c>
    </row>
    <row r="98" spans="1:9" ht="20" customHeight="1" x14ac:dyDescent="0.15">
      <c r="A98" s="111">
        <f t="shared" si="13"/>
        <v>45935</v>
      </c>
      <c r="B98" s="112" t="str">
        <f t="shared" si="11"/>
        <v>Sunday</v>
      </c>
      <c r="C98" s="6" t="str">
        <f t="shared" si="7"/>
        <v>Weekend</v>
      </c>
      <c r="D98" s="105"/>
      <c r="E98" s="117" t="str">
        <f t="shared" si="8"/>
        <v/>
      </c>
      <c r="F98" s="117" t="str">
        <f t="shared" si="9"/>
        <v/>
      </c>
      <c r="G98" s="118" t="str" cm="1">
        <f t="array" ref="G98">IF(OR(C98="Worked from home", C98="In office"), Default_Break_Time_Hours, "")</f>
        <v/>
      </c>
      <c r="H98" s="106" t="str">
        <f t="shared" si="12"/>
        <v/>
      </c>
      <c r="I98" s="122" t="str">
        <f t="shared" si="10"/>
        <v/>
      </c>
    </row>
    <row r="99" spans="1:9" ht="20" customHeight="1" x14ac:dyDescent="0.15">
      <c r="A99" s="111">
        <f t="shared" si="13"/>
        <v>45936</v>
      </c>
      <c r="B99" s="112" t="str">
        <f t="shared" si="11"/>
        <v>Monday</v>
      </c>
      <c r="C99" s="6" t="str">
        <f t="shared" si="7"/>
        <v>In office</v>
      </c>
      <c r="D99" s="105"/>
      <c r="E99" s="117">
        <f t="shared" si="8"/>
        <v>0.375</v>
      </c>
      <c r="F99" s="117">
        <f t="shared" si="9"/>
        <v>0.70833333333333337</v>
      </c>
      <c r="G99" s="118" cm="1">
        <f t="array" ref="G99">IF(OR(C99="Worked from home", C99="In office"), Default_Break_Time_Hours, "")</f>
        <v>0.5</v>
      </c>
      <c r="H99" s="106">
        <f t="shared" si="12"/>
        <v>7.5</v>
      </c>
      <c r="I99" s="122" t="str">
        <f t="shared" si="10"/>
        <v/>
      </c>
    </row>
    <row r="100" spans="1:9" ht="20" customHeight="1" x14ac:dyDescent="0.15">
      <c r="A100" s="111">
        <f t="shared" si="13"/>
        <v>45937</v>
      </c>
      <c r="B100" s="112" t="str">
        <f t="shared" si="11"/>
        <v>Tuesday</v>
      </c>
      <c r="C100" s="6" t="str">
        <f t="shared" si="7"/>
        <v>In office</v>
      </c>
      <c r="D100" s="105"/>
      <c r="E100" s="117">
        <f t="shared" si="8"/>
        <v>0.375</v>
      </c>
      <c r="F100" s="117">
        <f t="shared" si="9"/>
        <v>0.70833333333333337</v>
      </c>
      <c r="G100" s="118" cm="1">
        <f t="array" ref="G100">IF(OR(C100="Worked from home", C100="In office"), Default_Break_Time_Hours, "")</f>
        <v>0.5</v>
      </c>
      <c r="H100" s="106">
        <f t="shared" si="12"/>
        <v>7.5</v>
      </c>
      <c r="I100" s="122" t="str">
        <f t="shared" si="10"/>
        <v/>
      </c>
    </row>
    <row r="101" spans="1:9" ht="20" customHeight="1" x14ac:dyDescent="0.15">
      <c r="A101" s="111">
        <f t="shared" si="13"/>
        <v>45938</v>
      </c>
      <c r="B101" s="112" t="str">
        <f t="shared" si="11"/>
        <v>Wednesday</v>
      </c>
      <c r="C101" s="6" t="str">
        <f t="shared" si="7"/>
        <v>Worked from home</v>
      </c>
      <c r="D101" s="105"/>
      <c r="E101" s="117">
        <f t="shared" si="8"/>
        <v>0.375</v>
      </c>
      <c r="F101" s="117">
        <f t="shared" si="9"/>
        <v>0.70833333333333337</v>
      </c>
      <c r="G101" s="118" cm="1">
        <f t="array" ref="G101">IF(OR(C101="Worked from home", C101="In office"), Default_Break_Time_Hours, "")</f>
        <v>0.5</v>
      </c>
      <c r="H101" s="106">
        <f t="shared" si="12"/>
        <v>7.5</v>
      </c>
      <c r="I101" s="122">
        <f t="shared" si="10"/>
        <v>5.25</v>
      </c>
    </row>
    <row r="102" spans="1:9" ht="20" customHeight="1" x14ac:dyDescent="0.15">
      <c r="A102" s="111">
        <f t="shared" si="13"/>
        <v>45939</v>
      </c>
      <c r="B102" s="112" t="str">
        <f t="shared" si="11"/>
        <v>Thursday</v>
      </c>
      <c r="C102" s="6" t="str">
        <f t="shared" si="7"/>
        <v>Worked from home</v>
      </c>
      <c r="D102" s="105"/>
      <c r="E102" s="117">
        <f t="shared" si="8"/>
        <v>0.375</v>
      </c>
      <c r="F102" s="117">
        <f t="shared" si="9"/>
        <v>0.70833333333333337</v>
      </c>
      <c r="G102" s="118" cm="1">
        <f t="array" ref="G102">IF(OR(C102="Worked from home", C102="In office"), Default_Break_Time_Hours, "")</f>
        <v>0.5</v>
      </c>
      <c r="H102" s="106">
        <f t="shared" si="12"/>
        <v>7.5</v>
      </c>
      <c r="I102" s="122">
        <f t="shared" si="10"/>
        <v>5.25</v>
      </c>
    </row>
    <row r="103" spans="1:9" ht="20" customHeight="1" x14ac:dyDescent="0.15">
      <c r="A103" s="111">
        <f t="shared" si="13"/>
        <v>45940</v>
      </c>
      <c r="B103" s="112" t="str">
        <f t="shared" si="11"/>
        <v>Friday</v>
      </c>
      <c r="C103" s="6" t="str">
        <f t="shared" si="7"/>
        <v>Worked from home</v>
      </c>
      <c r="D103" s="105"/>
      <c r="E103" s="117">
        <f t="shared" si="8"/>
        <v>0.375</v>
      </c>
      <c r="F103" s="117">
        <f t="shared" si="9"/>
        <v>0.70833333333333337</v>
      </c>
      <c r="G103" s="118" cm="1">
        <f t="array" ref="G103">IF(OR(C103="Worked from home", C103="In office"), Default_Break_Time_Hours, "")</f>
        <v>0.5</v>
      </c>
      <c r="H103" s="106">
        <f t="shared" si="12"/>
        <v>7.5</v>
      </c>
      <c r="I103" s="122">
        <f t="shared" si="10"/>
        <v>5.25</v>
      </c>
    </row>
    <row r="104" spans="1:9" ht="20" customHeight="1" x14ac:dyDescent="0.15">
      <c r="A104" s="111">
        <f t="shared" si="13"/>
        <v>45941</v>
      </c>
      <c r="B104" s="112" t="str">
        <f t="shared" si="11"/>
        <v>Saturday</v>
      </c>
      <c r="C104" s="6" t="str">
        <f t="shared" si="7"/>
        <v>Weekend</v>
      </c>
      <c r="D104" s="105"/>
      <c r="E104" s="117" t="str">
        <f t="shared" si="8"/>
        <v/>
      </c>
      <c r="F104" s="117" t="str">
        <f t="shared" si="9"/>
        <v/>
      </c>
      <c r="G104" s="118" t="str" cm="1">
        <f t="array" ref="G104">IF(OR(C104="Worked from home", C104="In office"), Default_Break_Time_Hours, "")</f>
        <v/>
      </c>
      <c r="H104" s="106" t="str">
        <f t="shared" si="12"/>
        <v/>
      </c>
      <c r="I104" s="122" t="str">
        <f t="shared" si="10"/>
        <v/>
      </c>
    </row>
    <row r="105" spans="1:9" ht="20" customHeight="1" x14ac:dyDescent="0.15">
      <c r="A105" s="111">
        <f t="shared" si="13"/>
        <v>45942</v>
      </c>
      <c r="B105" s="112" t="str">
        <f t="shared" si="11"/>
        <v>Sunday</v>
      </c>
      <c r="C105" s="6" t="str">
        <f t="shared" si="7"/>
        <v>Weekend</v>
      </c>
      <c r="D105" s="105"/>
      <c r="E105" s="117" t="str">
        <f t="shared" si="8"/>
        <v/>
      </c>
      <c r="F105" s="117" t="str">
        <f t="shared" si="9"/>
        <v/>
      </c>
      <c r="G105" s="118" t="str" cm="1">
        <f t="array" ref="G105">IF(OR(C105="Worked from home", C105="In office"), Default_Break_Time_Hours, "")</f>
        <v/>
      </c>
      <c r="H105" s="106" t="str">
        <f t="shared" si="12"/>
        <v/>
      </c>
      <c r="I105" s="122" t="str">
        <f t="shared" si="10"/>
        <v/>
      </c>
    </row>
    <row r="106" spans="1:9" ht="20" customHeight="1" x14ac:dyDescent="0.15">
      <c r="A106" s="111">
        <f t="shared" si="13"/>
        <v>45943</v>
      </c>
      <c r="B106" s="112" t="str">
        <f t="shared" si="11"/>
        <v>Monday</v>
      </c>
      <c r="C106" s="6" t="str">
        <f t="shared" si="7"/>
        <v>In office</v>
      </c>
      <c r="D106" s="105"/>
      <c r="E106" s="117">
        <f t="shared" si="8"/>
        <v>0.375</v>
      </c>
      <c r="F106" s="117">
        <f t="shared" si="9"/>
        <v>0.70833333333333337</v>
      </c>
      <c r="G106" s="118" cm="1">
        <f t="array" ref="G106">IF(OR(C106="Worked from home", C106="In office"), Default_Break_Time_Hours, "")</f>
        <v>0.5</v>
      </c>
      <c r="H106" s="106">
        <f t="shared" si="12"/>
        <v>7.5</v>
      </c>
      <c r="I106" s="122" t="str">
        <f t="shared" si="10"/>
        <v/>
      </c>
    </row>
    <row r="107" spans="1:9" ht="20" customHeight="1" x14ac:dyDescent="0.15">
      <c r="A107" s="111">
        <f t="shared" si="13"/>
        <v>45944</v>
      </c>
      <c r="B107" s="112" t="str">
        <f t="shared" si="11"/>
        <v>Tuesday</v>
      </c>
      <c r="C107" s="6" t="str">
        <f t="shared" si="7"/>
        <v>In office</v>
      </c>
      <c r="D107" s="105"/>
      <c r="E107" s="117">
        <f t="shared" si="8"/>
        <v>0.375</v>
      </c>
      <c r="F107" s="117">
        <f t="shared" si="9"/>
        <v>0.70833333333333337</v>
      </c>
      <c r="G107" s="118" cm="1">
        <f t="array" ref="G107">IF(OR(C107="Worked from home", C107="In office"), Default_Break_Time_Hours, "")</f>
        <v>0.5</v>
      </c>
      <c r="H107" s="106">
        <f t="shared" si="12"/>
        <v>7.5</v>
      </c>
      <c r="I107" s="122" t="str">
        <f t="shared" si="10"/>
        <v/>
      </c>
    </row>
    <row r="108" spans="1:9" ht="20" customHeight="1" x14ac:dyDescent="0.15">
      <c r="A108" s="111">
        <f t="shared" si="13"/>
        <v>45945</v>
      </c>
      <c r="B108" s="112" t="str">
        <f t="shared" si="11"/>
        <v>Wednesday</v>
      </c>
      <c r="C108" s="6" t="str">
        <f t="shared" si="7"/>
        <v>Worked from home</v>
      </c>
      <c r="D108" s="105"/>
      <c r="E108" s="117">
        <f t="shared" si="8"/>
        <v>0.375</v>
      </c>
      <c r="F108" s="117">
        <f t="shared" si="9"/>
        <v>0.70833333333333337</v>
      </c>
      <c r="G108" s="118" cm="1">
        <f t="array" ref="G108">IF(OR(C108="Worked from home", C108="In office"), Default_Break_Time_Hours, "")</f>
        <v>0.5</v>
      </c>
      <c r="H108" s="106">
        <f t="shared" si="12"/>
        <v>7.5</v>
      </c>
      <c r="I108" s="122">
        <f t="shared" si="10"/>
        <v>5.25</v>
      </c>
    </row>
    <row r="109" spans="1:9" ht="20" customHeight="1" x14ac:dyDescent="0.15">
      <c r="A109" s="111">
        <f t="shared" si="13"/>
        <v>45946</v>
      </c>
      <c r="B109" s="112" t="str">
        <f t="shared" si="11"/>
        <v>Thursday</v>
      </c>
      <c r="C109" s="6" t="str">
        <f t="shared" si="7"/>
        <v>Worked from home</v>
      </c>
      <c r="D109" s="105"/>
      <c r="E109" s="117">
        <f t="shared" si="8"/>
        <v>0.375</v>
      </c>
      <c r="F109" s="117">
        <f t="shared" si="9"/>
        <v>0.70833333333333337</v>
      </c>
      <c r="G109" s="118" cm="1">
        <f t="array" ref="G109">IF(OR(C109="Worked from home", C109="In office"), Default_Break_Time_Hours, "")</f>
        <v>0.5</v>
      </c>
      <c r="H109" s="106">
        <f t="shared" si="12"/>
        <v>7.5</v>
      </c>
      <c r="I109" s="122">
        <f t="shared" si="10"/>
        <v>5.25</v>
      </c>
    </row>
    <row r="110" spans="1:9" ht="20" customHeight="1" x14ac:dyDescent="0.15">
      <c r="A110" s="111">
        <f t="shared" si="13"/>
        <v>45947</v>
      </c>
      <c r="B110" s="112" t="str">
        <f t="shared" si="11"/>
        <v>Friday</v>
      </c>
      <c r="C110" s="6" t="str">
        <f t="shared" si="7"/>
        <v>Worked from home</v>
      </c>
      <c r="D110" s="105"/>
      <c r="E110" s="117">
        <f t="shared" si="8"/>
        <v>0.375</v>
      </c>
      <c r="F110" s="117">
        <f t="shared" si="9"/>
        <v>0.70833333333333337</v>
      </c>
      <c r="G110" s="118" cm="1">
        <f t="array" ref="G110">IF(OR(C110="Worked from home", C110="In office"), Default_Break_Time_Hours, "")</f>
        <v>0.5</v>
      </c>
      <c r="H110" s="106">
        <f t="shared" si="12"/>
        <v>7.5</v>
      </c>
      <c r="I110" s="122">
        <f t="shared" si="10"/>
        <v>5.25</v>
      </c>
    </row>
    <row r="111" spans="1:9" ht="20" customHeight="1" x14ac:dyDescent="0.15">
      <c r="A111" s="111">
        <f t="shared" si="13"/>
        <v>45948</v>
      </c>
      <c r="B111" s="112" t="str">
        <f t="shared" si="11"/>
        <v>Saturday</v>
      </c>
      <c r="C111" s="6" t="str">
        <f t="shared" si="7"/>
        <v>Weekend</v>
      </c>
      <c r="D111" s="105"/>
      <c r="E111" s="117" t="str">
        <f t="shared" si="8"/>
        <v/>
      </c>
      <c r="F111" s="117" t="str">
        <f t="shared" si="9"/>
        <v/>
      </c>
      <c r="G111" s="118" t="str" cm="1">
        <f t="array" ref="G111">IF(OR(C111="Worked from home", C111="In office"), Default_Break_Time_Hours, "")</f>
        <v/>
      </c>
      <c r="H111" s="106" t="str">
        <f t="shared" si="12"/>
        <v/>
      </c>
      <c r="I111" s="122" t="str">
        <f t="shared" si="10"/>
        <v/>
      </c>
    </row>
    <row r="112" spans="1:9" ht="20" customHeight="1" x14ac:dyDescent="0.15">
      <c r="A112" s="111">
        <f t="shared" si="13"/>
        <v>45949</v>
      </c>
      <c r="B112" s="112" t="str">
        <f t="shared" si="11"/>
        <v>Sunday</v>
      </c>
      <c r="C112" s="6" t="str">
        <f t="shared" si="7"/>
        <v>Weekend</v>
      </c>
      <c r="D112" s="105"/>
      <c r="E112" s="117" t="str">
        <f t="shared" si="8"/>
        <v/>
      </c>
      <c r="F112" s="117" t="str">
        <f t="shared" si="9"/>
        <v/>
      </c>
      <c r="G112" s="118" t="str" cm="1">
        <f t="array" ref="G112">IF(OR(C112="Worked from home", C112="In office"), Default_Break_Time_Hours, "")</f>
        <v/>
      </c>
      <c r="H112" s="106" t="str">
        <f t="shared" si="12"/>
        <v/>
      </c>
      <c r="I112" s="122" t="str">
        <f t="shared" si="10"/>
        <v/>
      </c>
    </row>
    <row r="113" spans="1:9" ht="20" customHeight="1" x14ac:dyDescent="0.15">
      <c r="A113" s="111">
        <f t="shared" si="13"/>
        <v>45950</v>
      </c>
      <c r="B113" s="112" t="str">
        <f t="shared" si="11"/>
        <v>Monday</v>
      </c>
      <c r="C113" s="6" t="str">
        <f t="shared" si="7"/>
        <v>In office</v>
      </c>
      <c r="D113" s="105"/>
      <c r="E113" s="117">
        <f t="shared" si="8"/>
        <v>0.375</v>
      </c>
      <c r="F113" s="117">
        <f t="shared" si="9"/>
        <v>0.70833333333333337</v>
      </c>
      <c r="G113" s="118" cm="1">
        <f t="array" ref="G113">IF(OR(C113="Worked from home", C113="In office"), Default_Break_Time_Hours, "")</f>
        <v>0.5</v>
      </c>
      <c r="H113" s="106">
        <f t="shared" si="12"/>
        <v>7.5</v>
      </c>
      <c r="I113" s="122" t="str">
        <f t="shared" si="10"/>
        <v/>
      </c>
    </row>
    <row r="114" spans="1:9" ht="20" customHeight="1" x14ac:dyDescent="0.15">
      <c r="A114" s="111">
        <f t="shared" si="13"/>
        <v>45951</v>
      </c>
      <c r="B114" s="112" t="str">
        <f t="shared" si="11"/>
        <v>Tuesday</v>
      </c>
      <c r="C114" s="6" t="str">
        <f t="shared" si="7"/>
        <v>In office</v>
      </c>
      <c r="D114" s="105"/>
      <c r="E114" s="117">
        <f t="shared" si="8"/>
        <v>0.375</v>
      </c>
      <c r="F114" s="117">
        <f t="shared" si="9"/>
        <v>0.70833333333333337</v>
      </c>
      <c r="G114" s="118" cm="1">
        <f t="array" ref="G114">IF(OR(C114="Worked from home", C114="In office"), Default_Break_Time_Hours, "")</f>
        <v>0.5</v>
      </c>
      <c r="H114" s="106">
        <f t="shared" si="12"/>
        <v>7.5</v>
      </c>
      <c r="I114" s="122" t="str">
        <f t="shared" si="10"/>
        <v/>
      </c>
    </row>
    <row r="115" spans="1:9" ht="20" customHeight="1" x14ac:dyDescent="0.15">
      <c r="A115" s="111">
        <f t="shared" si="13"/>
        <v>45952</v>
      </c>
      <c r="B115" s="112" t="str">
        <f t="shared" si="11"/>
        <v>Wednesday</v>
      </c>
      <c r="C115" s="6" t="str">
        <f t="shared" si="7"/>
        <v>Worked from home</v>
      </c>
      <c r="D115" s="105"/>
      <c r="E115" s="117">
        <f t="shared" si="8"/>
        <v>0.375</v>
      </c>
      <c r="F115" s="117">
        <f t="shared" si="9"/>
        <v>0.70833333333333337</v>
      </c>
      <c r="G115" s="118" cm="1">
        <f t="array" ref="G115">IF(OR(C115="Worked from home", C115="In office"), Default_Break_Time_Hours, "")</f>
        <v>0.5</v>
      </c>
      <c r="H115" s="106">
        <f t="shared" si="12"/>
        <v>7.5</v>
      </c>
      <c r="I115" s="122">
        <f t="shared" si="10"/>
        <v>5.25</v>
      </c>
    </row>
    <row r="116" spans="1:9" ht="20" customHeight="1" x14ac:dyDescent="0.15">
      <c r="A116" s="111">
        <f t="shared" si="13"/>
        <v>45953</v>
      </c>
      <c r="B116" s="112" t="str">
        <f t="shared" si="11"/>
        <v>Thursday</v>
      </c>
      <c r="C116" s="6" t="str">
        <f t="shared" si="7"/>
        <v>Worked from home</v>
      </c>
      <c r="D116" s="105"/>
      <c r="E116" s="117">
        <f t="shared" si="8"/>
        <v>0.375</v>
      </c>
      <c r="F116" s="117">
        <f t="shared" si="9"/>
        <v>0.70833333333333337</v>
      </c>
      <c r="G116" s="118" cm="1">
        <f t="array" ref="G116">IF(OR(C116="Worked from home", C116="In office"), Default_Break_Time_Hours, "")</f>
        <v>0.5</v>
      </c>
      <c r="H116" s="106">
        <f t="shared" si="12"/>
        <v>7.5</v>
      </c>
      <c r="I116" s="122">
        <f t="shared" si="10"/>
        <v>5.25</v>
      </c>
    </row>
    <row r="117" spans="1:9" ht="20" customHeight="1" x14ac:dyDescent="0.15">
      <c r="A117" s="111">
        <f t="shared" si="13"/>
        <v>45954</v>
      </c>
      <c r="B117" s="112" t="str">
        <f t="shared" si="11"/>
        <v>Friday</v>
      </c>
      <c r="C117" s="6" t="str">
        <f t="shared" si="7"/>
        <v>Worked from home</v>
      </c>
      <c r="D117" s="105"/>
      <c r="E117" s="117">
        <f t="shared" si="8"/>
        <v>0.375</v>
      </c>
      <c r="F117" s="117">
        <f t="shared" si="9"/>
        <v>0.70833333333333337</v>
      </c>
      <c r="G117" s="118" cm="1">
        <f t="array" ref="G117">IF(OR(C117="Worked from home", C117="In office"), Default_Break_Time_Hours, "")</f>
        <v>0.5</v>
      </c>
      <c r="H117" s="106">
        <f t="shared" si="12"/>
        <v>7.5</v>
      </c>
      <c r="I117" s="122">
        <f t="shared" si="10"/>
        <v>5.25</v>
      </c>
    </row>
    <row r="118" spans="1:9" ht="20" customHeight="1" x14ac:dyDescent="0.15">
      <c r="A118" s="111">
        <f t="shared" si="13"/>
        <v>45955</v>
      </c>
      <c r="B118" s="112" t="str">
        <f t="shared" si="11"/>
        <v>Saturday</v>
      </c>
      <c r="C118" s="6" t="str">
        <f t="shared" si="7"/>
        <v>Weekend</v>
      </c>
      <c r="D118" s="105"/>
      <c r="E118" s="117" t="str">
        <f t="shared" si="8"/>
        <v/>
      </c>
      <c r="F118" s="117" t="str">
        <f t="shared" si="9"/>
        <v/>
      </c>
      <c r="G118" s="118" t="str" cm="1">
        <f t="array" ref="G118">IF(OR(C118="Worked from home", C118="In office"), Default_Break_Time_Hours, "")</f>
        <v/>
      </c>
      <c r="H118" s="106" t="str">
        <f t="shared" si="12"/>
        <v/>
      </c>
      <c r="I118" s="122" t="str">
        <f t="shared" si="10"/>
        <v/>
      </c>
    </row>
    <row r="119" spans="1:9" ht="20" customHeight="1" x14ac:dyDescent="0.15">
      <c r="A119" s="111">
        <f t="shared" si="13"/>
        <v>45956</v>
      </c>
      <c r="B119" s="112" t="str">
        <f t="shared" si="11"/>
        <v>Sunday</v>
      </c>
      <c r="C119" s="6" t="str">
        <f t="shared" si="7"/>
        <v>Weekend</v>
      </c>
      <c r="D119" s="105"/>
      <c r="E119" s="117" t="str">
        <f t="shared" si="8"/>
        <v/>
      </c>
      <c r="F119" s="117" t="str">
        <f t="shared" si="9"/>
        <v/>
      </c>
      <c r="G119" s="118" t="str" cm="1">
        <f t="array" ref="G119">IF(OR(C119="Worked from home", C119="In office"), Default_Break_Time_Hours, "")</f>
        <v/>
      </c>
      <c r="H119" s="106" t="str">
        <f t="shared" si="12"/>
        <v/>
      </c>
      <c r="I119" s="122" t="str">
        <f t="shared" si="10"/>
        <v/>
      </c>
    </row>
    <row r="120" spans="1:9" ht="20" customHeight="1" x14ac:dyDescent="0.15">
      <c r="A120" s="111">
        <f t="shared" si="13"/>
        <v>45957</v>
      </c>
      <c r="B120" s="112" t="str">
        <f t="shared" si="11"/>
        <v>Monday</v>
      </c>
      <c r="C120" s="6" t="str">
        <f t="shared" si="7"/>
        <v>In office</v>
      </c>
      <c r="D120" s="105"/>
      <c r="E120" s="117">
        <f t="shared" si="8"/>
        <v>0.375</v>
      </c>
      <c r="F120" s="117">
        <f t="shared" si="9"/>
        <v>0.70833333333333337</v>
      </c>
      <c r="G120" s="118" cm="1">
        <f t="array" ref="G120">IF(OR(C120="Worked from home", C120="In office"), Default_Break_Time_Hours, "")</f>
        <v>0.5</v>
      </c>
      <c r="H120" s="106">
        <f t="shared" si="12"/>
        <v>7.5</v>
      </c>
      <c r="I120" s="122" t="str">
        <f t="shared" si="10"/>
        <v/>
      </c>
    </row>
    <row r="121" spans="1:9" ht="20" customHeight="1" x14ac:dyDescent="0.15">
      <c r="A121" s="111">
        <f t="shared" si="13"/>
        <v>45958</v>
      </c>
      <c r="B121" s="112" t="str">
        <f t="shared" si="11"/>
        <v>Tuesday</v>
      </c>
      <c r="C121" s="6" t="str">
        <f t="shared" si="7"/>
        <v>In office</v>
      </c>
      <c r="D121" s="105"/>
      <c r="E121" s="117">
        <f t="shared" si="8"/>
        <v>0.375</v>
      </c>
      <c r="F121" s="117">
        <f t="shared" si="9"/>
        <v>0.70833333333333337</v>
      </c>
      <c r="G121" s="118" cm="1">
        <f t="array" ref="G121">IF(OR(C121="Worked from home", C121="In office"), Default_Break_Time_Hours, "")</f>
        <v>0.5</v>
      </c>
      <c r="H121" s="106">
        <f t="shared" si="12"/>
        <v>7.5</v>
      </c>
      <c r="I121" s="122" t="str">
        <f t="shared" si="10"/>
        <v/>
      </c>
    </row>
    <row r="122" spans="1:9" ht="20" customHeight="1" x14ac:dyDescent="0.15">
      <c r="A122" s="111">
        <f t="shared" si="13"/>
        <v>45959</v>
      </c>
      <c r="B122" s="112" t="str">
        <f t="shared" si="11"/>
        <v>Wednesday</v>
      </c>
      <c r="C122" s="6" t="str">
        <f t="shared" si="7"/>
        <v>Worked from home</v>
      </c>
      <c r="D122" s="105"/>
      <c r="E122" s="117">
        <f t="shared" si="8"/>
        <v>0.375</v>
      </c>
      <c r="F122" s="117">
        <f t="shared" si="9"/>
        <v>0.70833333333333337</v>
      </c>
      <c r="G122" s="118" cm="1">
        <f t="array" ref="G122">IF(OR(C122="Worked from home", C122="In office"), Default_Break_Time_Hours, "")</f>
        <v>0.5</v>
      </c>
      <c r="H122" s="106">
        <f t="shared" si="12"/>
        <v>7.5</v>
      </c>
      <c r="I122" s="122">
        <f t="shared" si="10"/>
        <v>5.25</v>
      </c>
    </row>
    <row r="123" spans="1:9" ht="20" customHeight="1" x14ac:dyDescent="0.15">
      <c r="A123" s="111">
        <f t="shared" si="13"/>
        <v>45960</v>
      </c>
      <c r="B123" s="112" t="str">
        <f t="shared" si="11"/>
        <v>Thursday</v>
      </c>
      <c r="C123" s="6" t="str">
        <f t="shared" si="7"/>
        <v>Worked from home</v>
      </c>
      <c r="D123" s="105"/>
      <c r="E123" s="117">
        <f t="shared" si="8"/>
        <v>0.375</v>
      </c>
      <c r="F123" s="117">
        <f t="shared" si="9"/>
        <v>0.70833333333333337</v>
      </c>
      <c r="G123" s="118" cm="1">
        <f t="array" ref="G123">IF(OR(C123="Worked from home", C123="In office"), Default_Break_Time_Hours, "")</f>
        <v>0.5</v>
      </c>
      <c r="H123" s="106">
        <f t="shared" si="12"/>
        <v>7.5</v>
      </c>
      <c r="I123" s="122">
        <f t="shared" si="10"/>
        <v>5.25</v>
      </c>
    </row>
    <row r="124" spans="1:9" ht="20" customHeight="1" x14ac:dyDescent="0.15">
      <c r="A124" s="111">
        <f t="shared" si="13"/>
        <v>45961</v>
      </c>
      <c r="B124" s="112" t="str">
        <f t="shared" si="11"/>
        <v>Friday</v>
      </c>
      <c r="C124" s="6" t="str">
        <f t="shared" si="7"/>
        <v>Worked from home</v>
      </c>
      <c r="D124" s="105"/>
      <c r="E124" s="117">
        <f t="shared" si="8"/>
        <v>0.375</v>
      </c>
      <c r="F124" s="117">
        <f t="shared" si="9"/>
        <v>0.70833333333333337</v>
      </c>
      <c r="G124" s="118" cm="1">
        <f t="array" ref="G124">IF(OR(C124="Worked from home", C124="In office"), Default_Break_Time_Hours, "")</f>
        <v>0.5</v>
      </c>
      <c r="H124" s="106">
        <f t="shared" si="12"/>
        <v>7.5</v>
      </c>
      <c r="I124" s="122">
        <f t="shared" si="10"/>
        <v>5.25</v>
      </c>
    </row>
    <row r="125" spans="1:9" ht="20" customHeight="1" x14ac:dyDescent="0.15">
      <c r="A125" s="111">
        <f t="shared" si="13"/>
        <v>45962</v>
      </c>
      <c r="B125" s="112" t="str">
        <f t="shared" si="11"/>
        <v>Saturday</v>
      </c>
      <c r="C125" s="6" t="str">
        <f t="shared" si="7"/>
        <v>Weekend</v>
      </c>
      <c r="D125" s="105"/>
      <c r="E125" s="117" t="str">
        <f t="shared" si="8"/>
        <v/>
      </c>
      <c r="F125" s="117" t="str">
        <f t="shared" si="9"/>
        <v/>
      </c>
      <c r="G125" s="118" t="str" cm="1">
        <f t="array" ref="G125">IF(OR(C125="Worked from home", C125="In office"), Default_Break_Time_Hours, "")</f>
        <v/>
      </c>
      <c r="H125" s="106" t="str">
        <f t="shared" si="12"/>
        <v/>
      </c>
      <c r="I125" s="122" t="str">
        <f t="shared" si="10"/>
        <v/>
      </c>
    </row>
    <row r="126" spans="1:9" ht="20" customHeight="1" x14ac:dyDescent="0.15">
      <c r="A126" s="111">
        <f t="shared" si="13"/>
        <v>45963</v>
      </c>
      <c r="B126" s="112" t="str">
        <f t="shared" si="11"/>
        <v>Sunday</v>
      </c>
      <c r="C126" s="6" t="str">
        <f t="shared" si="7"/>
        <v>Weekend</v>
      </c>
      <c r="D126" s="105"/>
      <c r="E126" s="117" t="str">
        <f t="shared" si="8"/>
        <v/>
      </c>
      <c r="F126" s="117" t="str">
        <f t="shared" si="9"/>
        <v/>
      </c>
      <c r="G126" s="118" t="str" cm="1">
        <f t="array" ref="G126">IF(OR(C126="Worked from home", C126="In office"), Default_Break_Time_Hours, "")</f>
        <v/>
      </c>
      <c r="H126" s="106" t="str">
        <f t="shared" si="12"/>
        <v/>
      </c>
      <c r="I126" s="122" t="str">
        <f t="shared" si="10"/>
        <v/>
      </c>
    </row>
    <row r="127" spans="1:9" ht="20" customHeight="1" x14ac:dyDescent="0.15">
      <c r="A127" s="111">
        <f t="shared" si="13"/>
        <v>45964</v>
      </c>
      <c r="B127" s="112" t="str">
        <f t="shared" si="11"/>
        <v>Monday</v>
      </c>
      <c r="C127" s="6" t="str">
        <f t="shared" si="7"/>
        <v>In office</v>
      </c>
      <c r="D127" s="105"/>
      <c r="E127" s="117">
        <f t="shared" si="8"/>
        <v>0.375</v>
      </c>
      <c r="F127" s="117">
        <f t="shared" si="9"/>
        <v>0.70833333333333337</v>
      </c>
      <c r="G127" s="118" cm="1">
        <f t="array" ref="G127">IF(OR(C127="Worked from home", C127="In office"), Default_Break_Time_Hours, "")</f>
        <v>0.5</v>
      </c>
      <c r="H127" s="106">
        <f t="shared" si="12"/>
        <v>7.5</v>
      </c>
      <c r="I127" s="122" t="str">
        <f t="shared" si="10"/>
        <v/>
      </c>
    </row>
    <row r="128" spans="1:9" ht="20" customHeight="1" x14ac:dyDescent="0.15">
      <c r="A128" s="111">
        <f t="shared" si="13"/>
        <v>45965</v>
      </c>
      <c r="B128" s="112" t="str">
        <f t="shared" si="11"/>
        <v>Tuesday</v>
      </c>
      <c r="C128" s="6" t="str">
        <f t="shared" si="7"/>
        <v>In office</v>
      </c>
      <c r="D128" s="105"/>
      <c r="E128" s="117">
        <f t="shared" si="8"/>
        <v>0.375</v>
      </c>
      <c r="F128" s="117">
        <f t="shared" si="9"/>
        <v>0.70833333333333337</v>
      </c>
      <c r="G128" s="118" cm="1">
        <f t="array" ref="G128">IF(OR(C128="Worked from home", C128="In office"), Default_Break_Time_Hours, "")</f>
        <v>0.5</v>
      </c>
      <c r="H128" s="106">
        <f t="shared" si="12"/>
        <v>7.5</v>
      </c>
      <c r="I128" s="122" t="str">
        <f t="shared" si="10"/>
        <v/>
      </c>
    </row>
    <row r="129" spans="1:9" ht="20" customHeight="1" x14ac:dyDescent="0.15">
      <c r="A129" s="111">
        <f t="shared" si="13"/>
        <v>45966</v>
      </c>
      <c r="B129" s="112" t="str">
        <f t="shared" si="11"/>
        <v>Wednesday</v>
      </c>
      <c r="C129" s="6" t="str">
        <f t="shared" si="7"/>
        <v>Worked from home</v>
      </c>
      <c r="D129" s="105"/>
      <c r="E129" s="117">
        <f t="shared" si="8"/>
        <v>0.375</v>
      </c>
      <c r="F129" s="117">
        <f t="shared" si="9"/>
        <v>0.70833333333333337</v>
      </c>
      <c r="G129" s="118" cm="1">
        <f t="array" ref="G129">IF(OR(C129="Worked from home", C129="In office"), Default_Break_Time_Hours, "")</f>
        <v>0.5</v>
      </c>
      <c r="H129" s="106">
        <f t="shared" si="12"/>
        <v>7.5</v>
      </c>
      <c r="I129" s="122">
        <f t="shared" si="10"/>
        <v>5.25</v>
      </c>
    </row>
    <row r="130" spans="1:9" ht="20" customHeight="1" x14ac:dyDescent="0.15">
      <c r="A130" s="111">
        <f t="shared" si="13"/>
        <v>45967</v>
      </c>
      <c r="B130" s="112" t="str">
        <f t="shared" si="11"/>
        <v>Thursday</v>
      </c>
      <c r="C130" s="6" t="str">
        <f t="shared" ref="C130:C193" si="14">IF(D130&lt;&gt;"", D130, IF(VLOOKUP(B130,Default_Schedule_Table,2,FALSE)="Worked from home", "Worked from home", IF(VLOOKUP(B130,Default_Schedule_Table,2,FALSE)="In office", "In office", IF(OR(B130="Saturday",B130="Sunday"),"Weekend","Day off"))))</f>
        <v>Worked from home</v>
      </c>
      <c r="D130" s="105"/>
      <c r="E130" s="117">
        <f t="shared" ref="E130:E193" si="15">IF(OR(C130="Worked from home", C130="In office"), Default_Start_Time, "")</f>
        <v>0.375</v>
      </c>
      <c r="F130" s="117">
        <f t="shared" ref="F130:F193" si="16">IF(OR(C130="Worked from home", C130="In office"), Default_End_Time, "")</f>
        <v>0.70833333333333337</v>
      </c>
      <c r="G130" s="118" cm="1">
        <f t="array" ref="G130">IF(OR(C130="Worked from home", C130="In office"), Default_Break_Time_Hours, "")</f>
        <v>0.5</v>
      </c>
      <c r="H130" s="106">
        <f t="shared" si="12"/>
        <v>7.5</v>
      </c>
      <c r="I130" s="122">
        <f t="shared" ref="I130:I193" si="17">IF(C130="Worked from home", H130 * WFH_fixed_rate_per_hour, "")</f>
        <v>5.25</v>
      </c>
    </row>
    <row r="131" spans="1:9" ht="20" customHeight="1" x14ac:dyDescent="0.15">
      <c r="A131" s="111">
        <f t="shared" si="13"/>
        <v>45968</v>
      </c>
      <c r="B131" s="112" t="str">
        <f t="shared" ref="B131:B194" si="18">TEXT(A131, "dddd")</f>
        <v>Friday</v>
      </c>
      <c r="C131" s="6" t="str">
        <f t="shared" si="14"/>
        <v>Worked from home</v>
      </c>
      <c r="D131" s="105"/>
      <c r="E131" s="117">
        <f t="shared" si="15"/>
        <v>0.375</v>
      </c>
      <c r="F131" s="117">
        <f t="shared" si="16"/>
        <v>0.70833333333333337</v>
      </c>
      <c r="G131" s="118" cm="1">
        <f t="array" ref="G131">IF(OR(C131="Worked from home", C131="In office"), Default_Break_Time_Hours, "")</f>
        <v>0.5</v>
      </c>
      <c r="H131" s="106">
        <f t="shared" ref="H131:H194" si="19">IF(OR(C131="Worked from home", C131="In office"), (F131-E131)*24 - G131, "")</f>
        <v>7.5</v>
      </c>
      <c r="I131" s="122">
        <f t="shared" si="17"/>
        <v>5.25</v>
      </c>
    </row>
    <row r="132" spans="1:9" ht="20" customHeight="1" x14ac:dyDescent="0.15">
      <c r="A132" s="111">
        <f t="shared" ref="A132:A185" si="20">A131+1</f>
        <v>45969</v>
      </c>
      <c r="B132" s="112" t="str">
        <f t="shared" si="18"/>
        <v>Saturday</v>
      </c>
      <c r="C132" s="6" t="str">
        <f t="shared" si="14"/>
        <v>Weekend</v>
      </c>
      <c r="D132" s="105"/>
      <c r="E132" s="117" t="str">
        <f t="shared" si="15"/>
        <v/>
      </c>
      <c r="F132" s="117" t="str">
        <f t="shared" si="16"/>
        <v/>
      </c>
      <c r="G132" s="118" t="str" cm="1">
        <f t="array" ref="G132">IF(OR(C132="Worked from home", C132="In office"), Default_Break_Time_Hours, "")</f>
        <v/>
      </c>
      <c r="H132" s="106" t="str">
        <f t="shared" si="19"/>
        <v/>
      </c>
      <c r="I132" s="122" t="str">
        <f t="shared" si="17"/>
        <v/>
      </c>
    </row>
    <row r="133" spans="1:9" ht="20" customHeight="1" x14ac:dyDescent="0.15">
      <c r="A133" s="111">
        <f t="shared" si="20"/>
        <v>45970</v>
      </c>
      <c r="B133" s="112" t="str">
        <f t="shared" si="18"/>
        <v>Sunday</v>
      </c>
      <c r="C133" s="6" t="str">
        <f t="shared" si="14"/>
        <v>Weekend</v>
      </c>
      <c r="D133" s="105"/>
      <c r="E133" s="117" t="str">
        <f t="shared" si="15"/>
        <v/>
      </c>
      <c r="F133" s="117" t="str">
        <f t="shared" si="16"/>
        <v/>
      </c>
      <c r="G133" s="118" t="str" cm="1">
        <f t="array" ref="G133">IF(OR(C133="Worked from home", C133="In office"), Default_Break_Time_Hours, "")</f>
        <v/>
      </c>
      <c r="H133" s="106" t="str">
        <f t="shared" si="19"/>
        <v/>
      </c>
      <c r="I133" s="122" t="str">
        <f t="shared" si="17"/>
        <v/>
      </c>
    </row>
    <row r="134" spans="1:9" ht="20" customHeight="1" x14ac:dyDescent="0.15">
      <c r="A134" s="111">
        <f t="shared" si="20"/>
        <v>45971</v>
      </c>
      <c r="B134" s="112" t="str">
        <f t="shared" si="18"/>
        <v>Monday</v>
      </c>
      <c r="C134" s="6" t="str">
        <f t="shared" si="14"/>
        <v>In office</v>
      </c>
      <c r="D134" s="105"/>
      <c r="E134" s="117">
        <f t="shared" si="15"/>
        <v>0.375</v>
      </c>
      <c r="F134" s="117">
        <f t="shared" si="16"/>
        <v>0.70833333333333337</v>
      </c>
      <c r="G134" s="118" cm="1">
        <f t="array" ref="G134">IF(OR(C134="Worked from home", C134="In office"), Default_Break_Time_Hours, "")</f>
        <v>0.5</v>
      </c>
      <c r="H134" s="106">
        <f t="shared" si="19"/>
        <v>7.5</v>
      </c>
      <c r="I134" s="122" t="str">
        <f t="shared" si="17"/>
        <v/>
      </c>
    </row>
    <row r="135" spans="1:9" ht="20" customHeight="1" x14ac:dyDescent="0.15">
      <c r="A135" s="111">
        <f t="shared" si="20"/>
        <v>45972</v>
      </c>
      <c r="B135" s="112" t="str">
        <f t="shared" si="18"/>
        <v>Tuesday</v>
      </c>
      <c r="C135" s="6" t="str">
        <f t="shared" si="14"/>
        <v>In office</v>
      </c>
      <c r="D135" s="105"/>
      <c r="E135" s="117">
        <f t="shared" si="15"/>
        <v>0.375</v>
      </c>
      <c r="F135" s="117">
        <f t="shared" si="16"/>
        <v>0.70833333333333337</v>
      </c>
      <c r="G135" s="118" cm="1">
        <f t="array" ref="G135">IF(OR(C135="Worked from home", C135="In office"), Default_Break_Time_Hours, "")</f>
        <v>0.5</v>
      </c>
      <c r="H135" s="106">
        <f t="shared" si="19"/>
        <v>7.5</v>
      </c>
      <c r="I135" s="122" t="str">
        <f t="shared" si="17"/>
        <v/>
      </c>
    </row>
    <row r="136" spans="1:9" ht="20" customHeight="1" x14ac:dyDescent="0.15">
      <c r="A136" s="111">
        <f t="shared" si="20"/>
        <v>45973</v>
      </c>
      <c r="B136" s="112" t="str">
        <f t="shared" si="18"/>
        <v>Wednesday</v>
      </c>
      <c r="C136" s="6" t="str">
        <f t="shared" si="14"/>
        <v>Worked from home</v>
      </c>
      <c r="D136" s="105"/>
      <c r="E136" s="117">
        <f t="shared" si="15"/>
        <v>0.375</v>
      </c>
      <c r="F136" s="117">
        <f t="shared" si="16"/>
        <v>0.70833333333333337</v>
      </c>
      <c r="G136" s="118" cm="1">
        <f t="array" ref="G136">IF(OR(C136="Worked from home", C136="In office"), Default_Break_Time_Hours, "")</f>
        <v>0.5</v>
      </c>
      <c r="H136" s="106">
        <f t="shared" si="19"/>
        <v>7.5</v>
      </c>
      <c r="I136" s="122">
        <f t="shared" si="17"/>
        <v>5.25</v>
      </c>
    </row>
    <row r="137" spans="1:9" ht="20" customHeight="1" x14ac:dyDescent="0.15">
      <c r="A137" s="111">
        <f t="shared" si="20"/>
        <v>45974</v>
      </c>
      <c r="B137" s="112" t="str">
        <f t="shared" si="18"/>
        <v>Thursday</v>
      </c>
      <c r="C137" s="6" t="str">
        <f t="shared" si="14"/>
        <v>Worked from home</v>
      </c>
      <c r="D137" s="105"/>
      <c r="E137" s="117">
        <f t="shared" si="15"/>
        <v>0.375</v>
      </c>
      <c r="F137" s="117">
        <f t="shared" si="16"/>
        <v>0.70833333333333337</v>
      </c>
      <c r="G137" s="118" cm="1">
        <f t="array" ref="G137">IF(OR(C137="Worked from home", C137="In office"), Default_Break_Time_Hours, "")</f>
        <v>0.5</v>
      </c>
      <c r="H137" s="106">
        <f t="shared" si="19"/>
        <v>7.5</v>
      </c>
      <c r="I137" s="122">
        <f t="shared" si="17"/>
        <v>5.25</v>
      </c>
    </row>
    <row r="138" spans="1:9" ht="20" customHeight="1" x14ac:dyDescent="0.15">
      <c r="A138" s="111">
        <f t="shared" si="20"/>
        <v>45975</v>
      </c>
      <c r="B138" s="112" t="str">
        <f t="shared" si="18"/>
        <v>Friday</v>
      </c>
      <c r="C138" s="6" t="str">
        <f t="shared" si="14"/>
        <v>Worked from home</v>
      </c>
      <c r="D138" s="105"/>
      <c r="E138" s="117">
        <f t="shared" si="15"/>
        <v>0.375</v>
      </c>
      <c r="F138" s="117">
        <f t="shared" si="16"/>
        <v>0.70833333333333337</v>
      </c>
      <c r="G138" s="118" cm="1">
        <f t="array" ref="G138">IF(OR(C138="Worked from home", C138="In office"), Default_Break_Time_Hours, "")</f>
        <v>0.5</v>
      </c>
      <c r="H138" s="106">
        <f t="shared" si="19"/>
        <v>7.5</v>
      </c>
      <c r="I138" s="122">
        <f t="shared" si="17"/>
        <v>5.25</v>
      </c>
    </row>
    <row r="139" spans="1:9" ht="20" customHeight="1" x14ac:dyDescent="0.15">
      <c r="A139" s="111">
        <f t="shared" si="20"/>
        <v>45976</v>
      </c>
      <c r="B139" s="112" t="str">
        <f t="shared" si="18"/>
        <v>Saturday</v>
      </c>
      <c r="C139" s="6" t="str">
        <f t="shared" si="14"/>
        <v>Weekend</v>
      </c>
      <c r="D139" s="105"/>
      <c r="E139" s="117" t="str">
        <f t="shared" si="15"/>
        <v/>
      </c>
      <c r="F139" s="117" t="str">
        <f t="shared" si="16"/>
        <v/>
      </c>
      <c r="G139" s="118" t="str" cm="1">
        <f t="array" ref="G139">IF(OR(C139="Worked from home", C139="In office"), Default_Break_Time_Hours, "")</f>
        <v/>
      </c>
      <c r="H139" s="106" t="str">
        <f t="shared" si="19"/>
        <v/>
      </c>
      <c r="I139" s="122" t="str">
        <f t="shared" si="17"/>
        <v/>
      </c>
    </row>
    <row r="140" spans="1:9" ht="20" customHeight="1" x14ac:dyDescent="0.15">
      <c r="A140" s="111">
        <f t="shared" si="20"/>
        <v>45977</v>
      </c>
      <c r="B140" s="112" t="str">
        <f t="shared" si="18"/>
        <v>Sunday</v>
      </c>
      <c r="C140" s="6" t="str">
        <f t="shared" si="14"/>
        <v>Weekend</v>
      </c>
      <c r="D140" s="105"/>
      <c r="E140" s="117" t="str">
        <f t="shared" si="15"/>
        <v/>
      </c>
      <c r="F140" s="117" t="str">
        <f t="shared" si="16"/>
        <v/>
      </c>
      <c r="G140" s="118" t="str" cm="1">
        <f t="array" ref="G140">IF(OR(C140="Worked from home", C140="In office"), Default_Break_Time_Hours, "")</f>
        <v/>
      </c>
      <c r="H140" s="106" t="str">
        <f t="shared" si="19"/>
        <v/>
      </c>
      <c r="I140" s="122" t="str">
        <f t="shared" si="17"/>
        <v/>
      </c>
    </row>
    <row r="141" spans="1:9" ht="20" customHeight="1" x14ac:dyDescent="0.15">
      <c r="A141" s="111">
        <f t="shared" si="20"/>
        <v>45978</v>
      </c>
      <c r="B141" s="112" t="str">
        <f t="shared" si="18"/>
        <v>Monday</v>
      </c>
      <c r="C141" s="6" t="str">
        <f t="shared" si="14"/>
        <v>In office</v>
      </c>
      <c r="D141" s="105"/>
      <c r="E141" s="117">
        <f t="shared" si="15"/>
        <v>0.375</v>
      </c>
      <c r="F141" s="117">
        <f t="shared" si="16"/>
        <v>0.70833333333333337</v>
      </c>
      <c r="G141" s="118" cm="1">
        <f t="array" ref="G141">IF(OR(C141="Worked from home", C141="In office"), Default_Break_Time_Hours, "")</f>
        <v>0.5</v>
      </c>
      <c r="H141" s="106">
        <f t="shared" si="19"/>
        <v>7.5</v>
      </c>
      <c r="I141" s="122" t="str">
        <f t="shared" si="17"/>
        <v/>
      </c>
    </row>
    <row r="142" spans="1:9" ht="20" customHeight="1" x14ac:dyDescent="0.15">
      <c r="A142" s="111">
        <f t="shared" si="20"/>
        <v>45979</v>
      </c>
      <c r="B142" s="112" t="str">
        <f t="shared" si="18"/>
        <v>Tuesday</v>
      </c>
      <c r="C142" s="6" t="str">
        <f t="shared" si="14"/>
        <v>In office</v>
      </c>
      <c r="D142" s="105"/>
      <c r="E142" s="117">
        <f t="shared" si="15"/>
        <v>0.375</v>
      </c>
      <c r="F142" s="117">
        <f t="shared" si="16"/>
        <v>0.70833333333333337</v>
      </c>
      <c r="G142" s="118" cm="1">
        <f t="array" ref="G142">IF(OR(C142="Worked from home", C142="In office"), Default_Break_Time_Hours, "")</f>
        <v>0.5</v>
      </c>
      <c r="H142" s="106">
        <f t="shared" si="19"/>
        <v>7.5</v>
      </c>
      <c r="I142" s="122" t="str">
        <f t="shared" si="17"/>
        <v/>
      </c>
    </row>
    <row r="143" spans="1:9" ht="20" customHeight="1" x14ac:dyDescent="0.15">
      <c r="A143" s="111">
        <f t="shared" si="20"/>
        <v>45980</v>
      </c>
      <c r="B143" s="112" t="str">
        <f t="shared" si="18"/>
        <v>Wednesday</v>
      </c>
      <c r="C143" s="6" t="str">
        <f t="shared" si="14"/>
        <v>Worked from home</v>
      </c>
      <c r="D143" s="105"/>
      <c r="E143" s="117">
        <f t="shared" si="15"/>
        <v>0.375</v>
      </c>
      <c r="F143" s="117">
        <f t="shared" si="16"/>
        <v>0.70833333333333337</v>
      </c>
      <c r="G143" s="118" cm="1">
        <f t="array" ref="G143">IF(OR(C143="Worked from home", C143="In office"), Default_Break_Time_Hours, "")</f>
        <v>0.5</v>
      </c>
      <c r="H143" s="106">
        <f t="shared" si="19"/>
        <v>7.5</v>
      </c>
      <c r="I143" s="122">
        <f t="shared" si="17"/>
        <v>5.25</v>
      </c>
    </row>
    <row r="144" spans="1:9" ht="20" customHeight="1" x14ac:dyDescent="0.15">
      <c r="A144" s="111">
        <f t="shared" si="20"/>
        <v>45981</v>
      </c>
      <c r="B144" s="112" t="str">
        <f t="shared" si="18"/>
        <v>Thursday</v>
      </c>
      <c r="C144" s="6" t="str">
        <f t="shared" si="14"/>
        <v>Worked from home</v>
      </c>
      <c r="D144" s="105"/>
      <c r="E144" s="117">
        <f t="shared" si="15"/>
        <v>0.375</v>
      </c>
      <c r="F144" s="117">
        <f t="shared" si="16"/>
        <v>0.70833333333333337</v>
      </c>
      <c r="G144" s="118" cm="1">
        <f t="array" ref="G144">IF(OR(C144="Worked from home", C144="In office"), Default_Break_Time_Hours, "")</f>
        <v>0.5</v>
      </c>
      <c r="H144" s="106">
        <f t="shared" si="19"/>
        <v>7.5</v>
      </c>
      <c r="I144" s="122">
        <f t="shared" si="17"/>
        <v>5.25</v>
      </c>
    </row>
    <row r="145" spans="1:9" ht="20" customHeight="1" x14ac:dyDescent="0.15">
      <c r="A145" s="111">
        <f t="shared" si="20"/>
        <v>45982</v>
      </c>
      <c r="B145" s="112" t="str">
        <f t="shared" si="18"/>
        <v>Friday</v>
      </c>
      <c r="C145" s="6" t="str">
        <f t="shared" si="14"/>
        <v>Worked from home</v>
      </c>
      <c r="D145" s="105"/>
      <c r="E145" s="117">
        <f t="shared" si="15"/>
        <v>0.375</v>
      </c>
      <c r="F145" s="117">
        <f t="shared" si="16"/>
        <v>0.70833333333333337</v>
      </c>
      <c r="G145" s="118" cm="1">
        <f t="array" ref="G145">IF(OR(C145="Worked from home", C145="In office"), Default_Break_Time_Hours, "")</f>
        <v>0.5</v>
      </c>
      <c r="H145" s="106">
        <f t="shared" si="19"/>
        <v>7.5</v>
      </c>
      <c r="I145" s="122">
        <f t="shared" si="17"/>
        <v>5.25</v>
      </c>
    </row>
    <row r="146" spans="1:9" ht="20" customHeight="1" x14ac:dyDescent="0.15">
      <c r="A146" s="111">
        <f t="shared" si="20"/>
        <v>45983</v>
      </c>
      <c r="B146" s="112" t="str">
        <f t="shared" si="18"/>
        <v>Saturday</v>
      </c>
      <c r="C146" s="6" t="str">
        <f t="shared" si="14"/>
        <v>Weekend</v>
      </c>
      <c r="D146" s="105"/>
      <c r="E146" s="117" t="str">
        <f t="shared" si="15"/>
        <v/>
      </c>
      <c r="F146" s="117" t="str">
        <f t="shared" si="16"/>
        <v/>
      </c>
      <c r="G146" s="118" t="str" cm="1">
        <f t="array" ref="G146">IF(OR(C146="Worked from home", C146="In office"), Default_Break_Time_Hours, "")</f>
        <v/>
      </c>
      <c r="H146" s="106" t="str">
        <f t="shared" si="19"/>
        <v/>
      </c>
      <c r="I146" s="122" t="str">
        <f t="shared" si="17"/>
        <v/>
      </c>
    </row>
    <row r="147" spans="1:9" ht="20" customHeight="1" x14ac:dyDescent="0.15">
      <c r="A147" s="111">
        <f t="shared" si="20"/>
        <v>45984</v>
      </c>
      <c r="B147" s="112" t="str">
        <f t="shared" si="18"/>
        <v>Sunday</v>
      </c>
      <c r="C147" s="6" t="str">
        <f t="shared" si="14"/>
        <v>Weekend</v>
      </c>
      <c r="D147" s="105"/>
      <c r="E147" s="117" t="str">
        <f t="shared" si="15"/>
        <v/>
      </c>
      <c r="F147" s="117" t="str">
        <f t="shared" si="16"/>
        <v/>
      </c>
      <c r="G147" s="118" t="str" cm="1">
        <f t="array" ref="G147">IF(OR(C147="Worked from home", C147="In office"), Default_Break_Time_Hours, "")</f>
        <v/>
      </c>
      <c r="H147" s="106" t="str">
        <f t="shared" si="19"/>
        <v/>
      </c>
      <c r="I147" s="122" t="str">
        <f t="shared" si="17"/>
        <v/>
      </c>
    </row>
    <row r="148" spans="1:9" ht="20" customHeight="1" x14ac:dyDescent="0.15">
      <c r="A148" s="111">
        <f t="shared" si="20"/>
        <v>45985</v>
      </c>
      <c r="B148" s="112" t="str">
        <f t="shared" si="18"/>
        <v>Monday</v>
      </c>
      <c r="C148" s="6" t="str">
        <f t="shared" si="14"/>
        <v>In office</v>
      </c>
      <c r="D148" s="105"/>
      <c r="E148" s="117">
        <f t="shared" si="15"/>
        <v>0.375</v>
      </c>
      <c r="F148" s="117">
        <f t="shared" si="16"/>
        <v>0.70833333333333337</v>
      </c>
      <c r="G148" s="118" cm="1">
        <f t="array" ref="G148">IF(OR(C148="Worked from home", C148="In office"), Default_Break_Time_Hours, "")</f>
        <v>0.5</v>
      </c>
      <c r="H148" s="106">
        <f t="shared" si="19"/>
        <v>7.5</v>
      </c>
      <c r="I148" s="122" t="str">
        <f t="shared" si="17"/>
        <v/>
      </c>
    </row>
    <row r="149" spans="1:9" ht="20" customHeight="1" x14ac:dyDescent="0.15">
      <c r="A149" s="111">
        <f t="shared" si="20"/>
        <v>45986</v>
      </c>
      <c r="B149" s="112" t="str">
        <f t="shared" si="18"/>
        <v>Tuesday</v>
      </c>
      <c r="C149" s="6" t="str">
        <f t="shared" si="14"/>
        <v>In office</v>
      </c>
      <c r="D149" s="105"/>
      <c r="E149" s="117">
        <f t="shared" si="15"/>
        <v>0.375</v>
      </c>
      <c r="F149" s="117">
        <f t="shared" si="16"/>
        <v>0.70833333333333337</v>
      </c>
      <c r="G149" s="118" cm="1">
        <f t="array" ref="G149">IF(OR(C149="Worked from home", C149="In office"), Default_Break_Time_Hours, "")</f>
        <v>0.5</v>
      </c>
      <c r="H149" s="106">
        <f t="shared" si="19"/>
        <v>7.5</v>
      </c>
      <c r="I149" s="122" t="str">
        <f t="shared" si="17"/>
        <v/>
      </c>
    </row>
    <row r="150" spans="1:9" ht="20" customHeight="1" x14ac:dyDescent="0.15">
      <c r="A150" s="111">
        <f t="shared" si="20"/>
        <v>45987</v>
      </c>
      <c r="B150" s="112" t="str">
        <f t="shared" si="18"/>
        <v>Wednesday</v>
      </c>
      <c r="C150" s="6" t="str">
        <f t="shared" si="14"/>
        <v>Worked from home</v>
      </c>
      <c r="D150" s="105"/>
      <c r="E150" s="117">
        <f t="shared" si="15"/>
        <v>0.375</v>
      </c>
      <c r="F150" s="117">
        <f t="shared" si="16"/>
        <v>0.70833333333333337</v>
      </c>
      <c r="G150" s="118" cm="1">
        <f t="array" ref="G150">IF(OR(C150="Worked from home", C150="In office"), Default_Break_Time_Hours, "")</f>
        <v>0.5</v>
      </c>
      <c r="H150" s="106">
        <f t="shared" si="19"/>
        <v>7.5</v>
      </c>
      <c r="I150" s="122">
        <f t="shared" si="17"/>
        <v>5.25</v>
      </c>
    </row>
    <row r="151" spans="1:9" ht="20" customHeight="1" x14ac:dyDescent="0.15">
      <c r="A151" s="111">
        <f t="shared" si="20"/>
        <v>45988</v>
      </c>
      <c r="B151" s="112" t="str">
        <f t="shared" si="18"/>
        <v>Thursday</v>
      </c>
      <c r="C151" s="6" t="str">
        <f t="shared" si="14"/>
        <v>Worked from home</v>
      </c>
      <c r="D151" s="105"/>
      <c r="E151" s="117">
        <f t="shared" si="15"/>
        <v>0.375</v>
      </c>
      <c r="F151" s="117">
        <f t="shared" si="16"/>
        <v>0.70833333333333337</v>
      </c>
      <c r="G151" s="118" cm="1">
        <f t="array" ref="G151">IF(OR(C151="Worked from home", C151="In office"), Default_Break_Time_Hours, "")</f>
        <v>0.5</v>
      </c>
      <c r="H151" s="106">
        <f t="shared" si="19"/>
        <v>7.5</v>
      </c>
      <c r="I151" s="122">
        <f t="shared" si="17"/>
        <v>5.25</v>
      </c>
    </row>
    <row r="152" spans="1:9" ht="20" customHeight="1" x14ac:dyDescent="0.15">
      <c r="A152" s="111">
        <f t="shared" si="20"/>
        <v>45989</v>
      </c>
      <c r="B152" s="112" t="str">
        <f t="shared" si="18"/>
        <v>Friday</v>
      </c>
      <c r="C152" s="6" t="str">
        <f t="shared" si="14"/>
        <v>Worked from home</v>
      </c>
      <c r="D152" s="105"/>
      <c r="E152" s="117">
        <f t="shared" si="15"/>
        <v>0.375</v>
      </c>
      <c r="F152" s="117">
        <f t="shared" si="16"/>
        <v>0.70833333333333337</v>
      </c>
      <c r="G152" s="118" cm="1">
        <f t="array" ref="G152">IF(OR(C152="Worked from home", C152="In office"), Default_Break_Time_Hours, "")</f>
        <v>0.5</v>
      </c>
      <c r="H152" s="106">
        <f t="shared" si="19"/>
        <v>7.5</v>
      </c>
      <c r="I152" s="122">
        <f t="shared" si="17"/>
        <v>5.25</v>
      </c>
    </row>
    <row r="153" spans="1:9" ht="20" customHeight="1" x14ac:dyDescent="0.15">
      <c r="A153" s="111">
        <f t="shared" si="20"/>
        <v>45990</v>
      </c>
      <c r="B153" s="112" t="str">
        <f t="shared" si="18"/>
        <v>Saturday</v>
      </c>
      <c r="C153" s="6" t="str">
        <f t="shared" si="14"/>
        <v>Weekend</v>
      </c>
      <c r="D153" s="105"/>
      <c r="E153" s="117" t="str">
        <f t="shared" si="15"/>
        <v/>
      </c>
      <c r="F153" s="117" t="str">
        <f t="shared" si="16"/>
        <v/>
      </c>
      <c r="G153" s="118" t="str" cm="1">
        <f t="array" ref="G153">IF(OR(C153="Worked from home", C153="In office"), Default_Break_Time_Hours, "")</f>
        <v/>
      </c>
      <c r="H153" s="106" t="str">
        <f t="shared" si="19"/>
        <v/>
      </c>
      <c r="I153" s="122" t="str">
        <f t="shared" si="17"/>
        <v/>
      </c>
    </row>
    <row r="154" spans="1:9" ht="20" customHeight="1" x14ac:dyDescent="0.15">
      <c r="A154" s="111">
        <f t="shared" si="20"/>
        <v>45991</v>
      </c>
      <c r="B154" s="112" t="str">
        <f t="shared" si="18"/>
        <v>Sunday</v>
      </c>
      <c r="C154" s="6" t="str">
        <f t="shared" si="14"/>
        <v>Weekend</v>
      </c>
      <c r="D154" s="105"/>
      <c r="E154" s="117" t="str">
        <f t="shared" si="15"/>
        <v/>
      </c>
      <c r="F154" s="117" t="str">
        <f t="shared" si="16"/>
        <v/>
      </c>
      <c r="G154" s="118" t="str" cm="1">
        <f t="array" ref="G154">IF(OR(C154="Worked from home", C154="In office"), Default_Break_Time_Hours, "")</f>
        <v/>
      </c>
      <c r="H154" s="106" t="str">
        <f t="shared" si="19"/>
        <v/>
      </c>
      <c r="I154" s="122" t="str">
        <f t="shared" si="17"/>
        <v/>
      </c>
    </row>
    <row r="155" spans="1:9" ht="20" customHeight="1" x14ac:dyDescent="0.15">
      <c r="A155" s="111">
        <f t="shared" si="20"/>
        <v>45992</v>
      </c>
      <c r="B155" s="112" t="str">
        <f t="shared" si="18"/>
        <v>Monday</v>
      </c>
      <c r="C155" s="6" t="str">
        <f t="shared" si="14"/>
        <v>In office</v>
      </c>
      <c r="D155" s="105"/>
      <c r="E155" s="117">
        <f t="shared" si="15"/>
        <v>0.375</v>
      </c>
      <c r="F155" s="117">
        <f t="shared" si="16"/>
        <v>0.70833333333333337</v>
      </c>
      <c r="G155" s="118" cm="1">
        <f t="array" ref="G155">IF(OR(C155="Worked from home", C155="In office"), Default_Break_Time_Hours, "")</f>
        <v>0.5</v>
      </c>
      <c r="H155" s="106">
        <f t="shared" si="19"/>
        <v>7.5</v>
      </c>
      <c r="I155" s="122" t="str">
        <f t="shared" si="17"/>
        <v/>
      </c>
    </row>
    <row r="156" spans="1:9" ht="20" customHeight="1" x14ac:dyDescent="0.15">
      <c r="A156" s="111">
        <f t="shared" si="20"/>
        <v>45993</v>
      </c>
      <c r="B156" s="112" t="str">
        <f t="shared" si="18"/>
        <v>Tuesday</v>
      </c>
      <c r="C156" s="6" t="str">
        <f t="shared" si="14"/>
        <v>In office</v>
      </c>
      <c r="D156" s="105"/>
      <c r="E156" s="117">
        <f t="shared" si="15"/>
        <v>0.375</v>
      </c>
      <c r="F156" s="117">
        <f t="shared" si="16"/>
        <v>0.70833333333333337</v>
      </c>
      <c r="G156" s="118" cm="1">
        <f t="array" ref="G156">IF(OR(C156="Worked from home", C156="In office"), Default_Break_Time_Hours, "")</f>
        <v>0.5</v>
      </c>
      <c r="H156" s="106">
        <f t="shared" si="19"/>
        <v>7.5</v>
      </c>
      <c r="I156" s="122" t="str">
        <f t="shared" si="17"/>
        <v/>
      </c>
    </row>
    <row r="157" spans="1:9" ht="20" customHeight="1" x14ac:dyDescent="0.15">
      <c r="A157" s="111">
        <f t="shared" si="20"/>
        <v>45994</v>
      </c>
      <c r="B157" s="112" t="str">
        <f t="shared" si="18"/>
        <v>Wednesday</v>
      </c>
      <c r="C157" s="6" t="str">
        <f t="shared" si="14"/>
        <v>Worked from home</v>
      </c>
      <c r="D157" s="105"/>
      <c r="E157" s="117">
        <f t="shared" si="15"/>
        <v>0.375</v>
      </c>
      <c r="F157" s="117">
        <f t="shared" si="16"/>
        <v>0.70833333333333337</v>
      </c>
      <c r="G157" s="118" cm="1">
        <f t="array" ref="G157">IF(OR(C157="Worked from home", C157="In office"), Default_Break_Time_Hours, "")</f>
        <v>0.5</v>
      </c>
      <c r="H157" s="106">
        <f t="shared" si="19"/>
        <v>7.5</v>
      </c>
      <c r="I157" s="122">
        <f t="shared" si="17"/>
        <v>5.25</v>
      </c>
    </row>
    <row r="158" spans="1:9" ht="20" customHeight="1" x14ac:dyDescent="0.15">
      <c r="A158" s="111">
        <f t="shared" si="20"/>
        <v>45995</v>
      </c>
      <c r="B158" s="112" t="str">
        <f t="shared" si="18"/>
        <v>Thursday</v>
      </c>
      <c r="C158" s="6" t="str">
        <f t="shared" si="14"/>
        <v>Worked from home</v>
      </c>
      <c r="D158" s="105"/>
      <c r="E158" s="117">
        <f t="shared" si="15"/>
        <v>0.375</v>
      </c>
      <c r="F158" s="117">
        <f t="shared" si="16"/>
        <v>0.70833333333333337</v>
      </c>
      <c r="G158" s="118" cm="1">
        <f t="array" ref="G158">IF(OR(C158="Worked from home", C158="In office"), Default_Break_Time_Hours, "")</f>
        <v>0.5</v>
      </c>
      <c r="H158" s="106">
        <f t="shared" si="19"/>
        <v>7.5</v>
      </c>
      <c r="I158" s="122">
        <f t="shared" si="17"/>
        <v>5.25</v>
      </c>
    </row>
    <row r="159" spans="1:9" ht="20" customHeight="1" x14ac:dyDescent="0.15">
      <c r="A159" s="111">
        <f t="shared" si="20"/>
        <v>45996</v>
      </c>
      <c r="B159" s="112" t="str">
        <f t="shared" si="18"/>
        <v>Friday</v>
      </c>
      <c r="C159" s="6" t="str">
        <f t="shared" si="14"/>
        <v>Worked from home</v>
      </c>
      <c r="D159" s="105"/>
      <c r="E159" s="117">
        <f t="shared" si="15"/>
        <v>0.375</v>
      </c>
      <c r="F159" s="117">
        <f t="shared" si="16"/>
        <v>0.70833333333333337</v>
      </c>
      <c r="G159" s="118" cm="1">
        <f t="array" ref="G159">IF(OR(C159="Worked from home", C159="In office"), Default_Break_Time_Hours, "")</f>
        <v>0.5</v>
      </c>
      <c r="H159" s="106">
        <f t="shared" si="19"/>
        <v>7.5</v>
      </c>
      <c r="I159" s="122">
        <f t="shared" si="17"/>
        <v>5.25</v>
      </c>
    </row>
    <row r="160" spans="1:9" ht="20" customHeight="1" x14ac:dyDescent="0.15">
      <c r="A160" s="111">
        <f t="shared" si="20"/>
        <v>45997</v>
      </c>
      <c r="B160" s="112" t="str">
        <f t="shared" si="18"/>
        <v>Saturday</v>
      </c>
      <c r="C160" s="6" t="str">
        <f t="shared" si="14"/>
        <v>Weekend</v>
      </c>
      <c r="D160" s="105"/>
      <c r="E160" s="117" t="str">
        <f t="shared" si="15"/>
        <v/>
      </c>
      <c r="F160" s="117" t="str">
        <f t="shared" si="16"/>
        <v/>
      </c>
      <c r="G160" s="118" t="str" cm="1">
        <f t="array" ref="G160">IF(OR(C160="Worked from home", C160="In office"), Default_Break_Time_Hours, "")</f>
        <v/>
      </c>
      <c r="H160" s="106" t="str">
        <f t="shared" si="19"/>
        <v/>
      </c>
      <c r="I160" s="122" t="str">
        <f t="shared" si="17"/>
        <v/>
      </c>
    </row>
    <row r="161" spans="1:9" ht="20" customHeight="1" x14ac:dyDescent="0.15">
      <c r="A161" s="111">
        <f t="shared" si="20"/>
        <v>45998</v>
      </c>
      <c r="B161" s="112" t="str">
        <f t="shared" si="18"/>
        <v>Sunday</v>
      </c>
      <c r="C161" s="6" t="str">
        <f t="shared" si="14"/>
        <v>Weekend</v>
      </c>
      <c r="D161" s="105"/>
      <c r="E161" s="117" t="str">
        <f t="shared" si="15"/>
        <v/>
      </c>
      <c r="F161" s="117" t="str">
        <f t="shared" si="16"/>
        <v/>
      </c>
      <c r="G161" s="118" t="str" cm="1">
        <f t="array" ref="G161">IF(OR(C161="Worked from home", C161="In office"), Default_Break_Time_Hours, "")</f>
        <v/>
      </c>
      <c r="H161" s="106" t="str">
        <f t="shared" si="19"/>
        <v/>
      </c>
      <c r="I161" s="122" t="str">
        <f t="shared" si="17"/>
        <v/>
      </c>
    </row>
    <row r="162" spans="1:9" ht="20" customHeight="1" x14ac:dyDescent="0.15">
      <c r="A162" s="111">
        <f t="shared" si="20"/>
        <v>45999</v>
      </c>
      <c r="B162" s="112" t="str">
        <f t="shared" si="18"/>
        <v>Monday</v>
      </c>
      <c r="C162" s="6" t="str">
        <f t="shared" si="14"/>
        <v>In office</v>
      </c>
      <c r="D162" s="105"/>
      <c r="E162" s="117">
        <f t="shared" si="15"/>
        <v>0.375</v>
      </c>
      <c r="F162" s="117">
        <f t="shared" si="16"/>
        <v>0.70833333333333337</v>
      </c>
      <c r="G162" s="118" cm="1">
        <f t="array" ref="G162">IF(OR(C162="Worked from home", C162="In office"), Default_Break_Time_Hours, "")</f>
        <v>0.5</v>
      </c>
      <c r="H162" s="106">
        <f t="shared" si="19"/>
        <v>7.5</v>
      </c>
      <c r="I162" s="122" t="str">
        <f t="shared" si="17"/>
        <v/>
      </c>
    </row>
    <row r="163" spans="1:9" ht="20" customHeight="1" x14ac:dyDescent="0.15">
      <c r="A163" s="111">
        <f t="shared" si="20"/>
        <v>46000</v>
      </c>
      <c r="B163" s="112" t="str">
        <f t="shared" si="18"/>
        <v>Tuesday</v>
      </c>
      <c r="C163" s="6" t="str">
        <f t="shared" si="14"/>
        <v>In office</v>
      </c>
      <c r="D163" s="105"/>
      <c r="E163" s="117">
        <f t="shared" si="15"/>
        <v>0.375</v>
      </c>
      <c r="F163" s="117">
        <f t="shared" si="16"/>
        <v>0.70833333333333337</v>
      </c>
      <c r="G163" s="118" cm="1">
        <f t="array" ref="G163">IF(OR(C163="Worked from home", C163="In office"), Default_Break_Time_Hours, "")</f>
        <v>0.5</v>
      </c>
      <c r="H163" s="106">
        <f t="shared" si="19"/>
        <v>7.5</v>
      </c>
      <c r="I163" s="122" t="str">
        <f t="shared" si="17"/>
        <v/>
      </c>
    </row>
    <row r="164" spans="1:9" ht="20" customHeight="1" x14ac:dyDescent="0.15">
      <c r="A164" s="111">
        <f t="shared" si="20"/>
        <v>46001</v>
      </c>
      <c r="B164" s="112" t="str">
        <f t="shared" si="18"/>
        <v>Wednesday</v>
      </c>
      <c r="C164" s="6" t="str">
        <f t="shared" si="14"/>
        <v>Worked from home</v>
      </c>
      <c r="D164" s="105"/>
      <c r="E164" s="117">
        <f t="shared" si="15"/>
        <v>0.375</v>
      </c>
      <c r="F164" s="117">
        <f t="shared" si="16"/>
        <v>0.70833333333333337</v>
      </c>
      <c r="G164" s="118" cm="1">
        <f t="array" ref="G164">IF(OR(C164="Worked from home", C164="In office"), Default_Break_Time_Hours, "")</f>
        <v>0.5</v>
      </c>
      <c r="H164" s="106">
        <f t="shared" si="19"/>
        <v>7.5</v>
      </c>
      <c r="I164" s="122">
        <f t="shared" si="17"/>
        <v>5.25</v>
      </c>
    </row>
    <row r="165" spans="1:9" ht="20" customHeight="1" x14ac:dyDescent="0.15">
      <c r="A165" s="111">
        <f t="shared" si="20"/>
        <v>46002</v>
      </c>
      <c r="B165" s="112" t="str">
        <f t="shared" si="18"/>
        <v>Thursday</v>
      </c>
      <c r="C165" s="6" t="str">
        <f t="shared" si="14"/>
        <v>Worked from home</v>
      </c>
      <c r="D165" s="105"/>
      <c r="E165" s="117">
        <f t="shared" si="15"/>
        <v>0.375</v>
      </c>
      <c r="F165" s="117">
        <f t="shared" si="16"/>
        <v>0.70833333333333337</v>
      </c>
      <c r="G165" s="118" cm="1">
        <f t="array" ref="G165">IF(OR(C165="Worked from home", C165="In office"), Default_Break_Time_Hours, "")</f>
        <v>0.5</v>
      </c>
      <c r="H165" s="106">
        <f t="shared" si="19"/>
        <v>7.5</v>
      </c>
      <c r="I165" s="122">
        <f t="shared" si="17"/>
        <v>5.25</v>
      </c>
    </row>
    <row r="166" spans="1:9" ht="20" customHeight="1" x14ac:dyDescent="0.15">
      <c r="A166" s="111">
        <f t="shared" si="20"/>
        <v>46003</v>
      </c>
      <c r="B166" s="112" t="str">
        <f t="shared" si="18"/>
        <v>Friday</v>
      </c>
      <c r="C166" s="6" t="str">
        <f t="shared" si="14"/>
        <v>Worked from home</v>
      </c>
      <c r="D166" s="105"/>
      <c r="E166" s="117">
        <f t="shared" si="15"/>
        <v>0.375</v>
      </c>
      <c r="F166" s="117">
        <f t="shared" si="16"/>
        <v>0.70833333333333337</v>
      </c>
      <c r="G166" s="118" cm="1">
        <f t="array" ref="G166">IF(OR(C166="Worked from home", C166="In office"), Default_Break_Time_Hours, "")</f>
        <v>0.5</v>
      </c>
      <c r="H166" s="106">
        <f t="shared" si="19"/>
        <v>7.5</v>
      </c>
      <c r="I166" s="122">
        <f t="shared" si="17"/>
        <v>5.25</v>
      </c>
    </row>
    <row r="167" spans="1:9" ht="20" customHeight="1" x14ac:dyDescent="0.15">
      <c r="A167" s="111">
        <f t="shared" si="20"/>
        <v>46004</v>
      </c>
      <c r="B167" s="112" t="str">
        <f t="shared" si="18"/>
        <v>Saturday</v>
      </c>
      <c r="C167" s="6" t="str">
        <f t="shared" si="14"/>
        <v>Weekend</v>
      </c>
      <c r="D167" s="105"/>
      <c r="E167" s="117" t="str">
        <f t="shared" si="15"/>
        <v/>
      </c>
      <c r="F167" s="117" t="str">
        <f t="shared" si="16"/>
        <v/>
      </c>
      <c r="G167" s="118" t="str" cm="1">
        <f t="array" ref="G167">IF(OR(C167="Worked from home", C167="In office"), Default_Break_Time_Hours, "")</f>
        <v/>
      </c>
      <c r="H167" s="106" t="str">
        <f t="shared" si="19"/>
        <v/>
      </c>
      <c r="I167" s="122" t="str">
        <f t="shared" si="17"/>
        <v/>
      </c>
    </row>
    <row r="168" spans="1:9" ht="20" customHeight="1" x14ac:dyDescent="0.15">
      <c r="A168" s="111">
        <f t="shared" si="20"/>
        <v>46005</v>
      </c>
      <c r="B168" s="112" t="str">
        <f t="shared" si="18"/>
        <v>Sunday</v>
      </c>
      <c r="C168" s="6" t="str">
        <f t="shared" si="14"/>
        <v>Weekend</v>
      </c>
      <c r="D168" s="105"/>
      <c r="E168" s="117" t="str">
        <f t="shared" si="15"/>
        <v/>
      </c>
      <c r="F168" s="117" t="str">
        <f t="shared" si="16"/>
        <v/>
      </c>
      <c r="G168" s="118" t="str" cm="1">
        <f t="array" ref="G168">IF(OR(C168="Worked from home", C168="In office"), Default_Break_Time_Hours, "")</f>
        <v/>
      </c>
      <c r="H168" s="106" t="str">
        <f t="shared" si="19"/>
        <v/>
      </c>
      <c r="I168" s="122" t="str">
        <f t="shared" si="17"/>
        <v/>
      </c>
    </row>
    <row r="169" spans="1:9" ht="20" customHeight="1" x14ac:dyDescent="0.15">
      <c r="A169" s="111">
        <f t="shared" si="20"/>
        <v>46006</v>
      </c>
      <c r="B169" s="112" t="str">
        <f t="shared" si="18"/>
        <v>Monday</v>
      </c>
      <c r="C169" s="6" t="str">
        <f t="shared" si="14"/>
        <v>In office</v>
      </c>
      <c r="D169" s="105"/>
      <c r="E169" s="117">
        <f t="shared" si="15"/>
        <v>0.375</v>
      </c>
      <c r="F169" s="117">
        <f t="shared" si="16"/>
        <v>0.70833333333333337</v>
      </c>
      <c r="G169" s="118" cm="1">
        <f t="array" ref="G169">IF(OR(C169="Worked from home", C169="In office"), Default_Break_Time_Hours, "")</f>
        <v>0.5</v>
      </c>
      <c r="H169" s="106">
        <f t="shared" si="19"/>
        <v>7.5</v>
      </c>
      <c r="I169" s="122" t="str">
        <f t="shared" si="17"/>
        <v/>
      </c>
    </row>
    <row r="170" spans="1:9" ht="20" customHeight="1" x14ac:dyDescent="0.15">
      <c r="A170" s="111">
        <f t="shared" si="20"/>
        <v>46007</v>
      </c>
      <c r="B170" s="112" t="str">
        <f t="shared" si="18"/>
        <v>Tuesday</v>
      </c>
      <c r="C170" s="6" t="str">
        <f t="shared" si="14"/>
        <v>In office</v>
      </c>
      <c r="D170" s="105"/>
      <c r="E170" s="117">
        <f t="shared" si="15"/>
        <v>0.375</v>
      </c>
      <c r="F170" s="117">
        <f t="shared" si="16"/>
        <v>0.70833333333333337</v>
      </c>
      <c r="G170" s="118" cm="1">
        <f t="array" ref="G170">IF(OR(C170="Worked from home", C170="In office"), Default_Break_Time_Hours, "")</f>
        <v>0.5</v>
      </c>
      <c r="H170" s="106">
        <f t="shared" si="19"/>
        <v>7.5</v>
      </c>
      <c r="I170" s="122" t="str">
        <f t="shared" si="17"/>
        <v/>
      </c>
    </row>
    <row r="171" spans="1:9" ht="20" customHeight="1" x14ac:dyDescent="0.15">
      <c r="A171" s="111">
        <f t="shared" si="20"/>
        <v>46008</v>
      </c>
      <c r="B171" s="112" t="str">
        <f t="shared" si="18"/>
        <v>Wednesday</v>
      </c>
      <c r="C171" s="6" t="str">
        <f t="shared" si="14"/>
        <v>Worked from home</v>
      </c>
      <c r="D171" s="105"/>
      <c r="E171" s="117">
        <f t="shared" si="15"/>
        <v>0.375</v>
      </c>
      <c r="F171" s="117">
        <f t="shared" si="16"/>
        <v>0.70833333333333337</v>
      </c>
      <c r="G171" s="118" cm="1">
        <f t="array" ref="G171">IF(OR(C171="Worked from home", C171="In office"), Default_Break_Time_Hours, "")</f>
        <v>0.5</v>
      </c>
      <c r="H171" s="106">
        <f t="shared" si="19"/>
        <v>7.5</v>
      </c>
      <c r="I171" s="122">
        <f t="shared" si="17"/>
        <v>5.25</v>
      </c>
    </row>
    <row r="172" spans="1:9" ht="20" customHeight="1" x14ac:dyDescent="0.15">
      <c r="A172" s="111">
        <f t="shared" si="20"/>
        <v>46009</v>
      </c>
      <c r="B172" s="112" t="str">
        <f t="shared" si="18"/>
        <v>Thursday</v>
      </c>
      <c r="C172" s="6" t="str">
        <f t="shared" si="14"/>
        <v>Worked from home</v>
      </c>
      <c r="D172" s="105"/>
      <c r="E172" s="117">
        <f t="shared" si="15"/>
        <v>0.375</v>
      </c>
      <c r="F172" s="117">
        <f t="shared" si="16"/>
        <v>0.70833333333333337</v>
      </c>
      <c r="G172" s="118" cm="1">
        <f t="array" ref="G172">IF(OR(C172="Worked from home", C172="In office"), Default_Break_Time_Hours, "")</f>
        <v>0.5</v>
      </c>
      <c r="H172" s="106">
        <f t="shared" si="19"/>
        <v>7.5</v>
      </c>
      <c r="I172" s="122">
        <f t="shared" si="17"/>
        <v>5.25</v>
      </c>
    </row>
    <row r="173" spans="1:9" ht="20" customHeight="1" x14ac:dyDescent="0.15">
      <c r="A173" s="111">
        <f t="shared" si="20"/>
        <v>46010</v>
      </c>
      <c r="B173" s="112" t="str">
        <f t="shared" si="18"/>
        <v>Friday</v>
      </c>
      <c r="C173" s="6" t="str">
        <f t="shared" si="14"/>
        <v>Worked from home</v>
      </c>
      <c r="D173" s="105"/>
      <c r="E173" s="117">
        <f t="shared" si="15"/>
        <v>0.375</v>
      </c>
      <c r="F173" s="117">
        <f t="shared" si="16"/>
        <v>0.70833333333333337</v>
      </c>
      <c r="G173" s="118" cm="1">
        <f t="array" ref="G173">IF(OR(C173="Worked from home", C173="In office"), Default_Break_Time_Hours, "")</f>
        <v>0.5</v>
      </c>
      <c r="H173" s="106">
        <f t="shared" si="19"/>
        <v>7.5</v>
      </c>
      <c r="I173" s="122">
        <f t="shared" si="17"/>
        <v>5.25</v>
      </c>
    </row>
    <row r="174" spans="1:9" ht="20" customHeight="1" x14ac:dyDescent="0.15">
      <c r="A174" s="111">
        <f t="shared" si="20"/>
        <v>46011</v>
      </c>
      <c r="B174" s="112" t="str">
        <f t="shared" si="18"/>
        <v>Saturday</v>
      </c>
      <c r="C174" s="6" t="str">
        <f t="shared" si="14"/>
        <v>Weekend</v>
      </c>
      <c r="D174" s="105"/>
      <c r="E174" s="117" t="str">
        <f t="shared" si="15"/>
        <v/>
      </c>
      <c r="F174" s="117" t="str">
        <f t="shared" si="16"/>
        <v/>
      </c>
      <c r="G174" s="118" t="str" cm="1">
        <f t="array" ref="G174">IF(OR(C174="Worked from home", C174="In office"), Default_Break_Time_Hours, "")</f>
        <v/>
      </c>
      <c r="H174" s="106" t="str">
        <f t="shared" si="19"/>
        <v/>
      </c>
      <c r="I174" s="122" t="str">
        <f t="shared" si="17"/>
        <v/>
      </c>
    </row>
    <row r="175" spans="1:9" ht="20" customHeight="1" x14ac:dyDescent="0.15">
      <c r="A175" s="111">
        <f t="shared" si="20"/>
        <v>46012</v>
      </c>
      <c r="B175" s="112" t="str">
        <f t="shared" si="18"/>
        <v>Sunday</v>
      </c>
      <c r="C175" s="6" t="str">
        <f t="shared" si="14"/>
        <v>Weekend</v>
      </c>
      <c r="D175" s="105"/>
      <c r="E175" s="117" t="str">
        <f t="shared" si="15"/>
        <v/>
      </c>
      <c r="F175" s="117" t="str">
        <f t="shared" si="16"/>
        <v/>
      </c>
      <c r="G175" s="118" t="str" cm="1">
        <f t="array" ref="G175">IF(OR(C175="Worked from home", C175="In office"), Default_Break_Time_Hours, "")</f>
        <v/>
      </c>
      <c r="H175" s="106" t="str">
        <f t="shared" si="19"/>
        <v/>
      </c>
      <c r="I175" s="122" t="str">
        <f t="shared" si="17"/>
        <v/>
      </c>
    </row>
    <row r="176" spans="1:9" ht="20" customHeight="1" x14ac:dyDescent="0.15">
      <c r="A176" s="111">
        <f t="shared" si="20"/>
        <v>46013</v>
      </c>
      <c r="B176" s="112" t="str">
        <f t="shared" si="18"/>
        <v>Monday</v>
      </c>
      <c r="C176" s="6" t="str">
        <f t="shared" si="14"/>
        <v>In office</v>
      </c>
      <c r="D176" s="105"/>
      <c r="E176" s="117">
        <f t="shared" si="15"/>
        <v>0.375</v>
      </c>
      <c r="F176" s="117">
        <f t="shared" si="16"/>
        <v>0.70833333333333337</v>
      </c>
      <c r="G176" s="118" cm="1">
        <f t="array" ref="G176">IF(OR(C176="Worked from home", C176="In office"), Default_Break_Time_Hours, "")</f>
        <v>0.5</v>
      </c>
      <c r="H176" s="106">
        <f t="shared" si="19"/>
        <v>7.5</v>
      </c>
      <c r="I176" s="122" t="str">
        <f t="shared" si="17"/>
        <v/>
      </c>
    </row>
    <row r="177" spans="1:9" ht="20" customHeight="1" x14ac:dyDescent="0.15">
      <c r="A177" s="111">
        <f t="shared" si="20"/>
        <v>46014</v>
      </c>
      <c r="B177" s="112" t="str">
        <f t="shared" si="18"/>
        <v>Tuesday</v>
      </c>
      <c r="C177" s="6" t="str">
        <f t="shared" si="14"/>
        <v>In office</v>
      </c>
      <c r="D177" s="105"/>
      <c r="E177" s="117">
        <f t="shared" si="15"/>
        <v>0.375</v>
      </c>
      <c r="F177" s="117">
        <f t="shared" si="16"/>
        <v>0.70833333333333337</v>
      </c>
      <c r="G177" s="118" cm="1">
        <f t="array" ref="G177">IF(OR(C177="Worked from home", C177="In office"), Default_Break_Time_Hours, "")</f>
        <v>0.5</v>
      </c>
      <c r="H177" s="106">
        <f t="shared" si="19"/>
        <v>7.5</v>
      </c>
      <c r="I177" s="122" t="str">
        <f t="shared" si="17"/>
        <v/>
      </c>
    </row>
    <row r="178" spans="1:9" ht="20" customHeight="1" x14ac:dyDescent="0.15">
      <c r="A178" s="111">
        <f t="shared" si="20"/>
        <v>46015</v>
      </c>
      <c r="B178" s="112" t="str">
        <f t="shared" si="18"/>
        <v>Wednesday</v>
      </c>
      <c r="C178" s="6" t="str">
        <f t="shared" si="14"/>
        <v>Worked from home</v>
      </c>
      <c r="D178" s="105"/>
      <c r="E178" s="117">
        <f t="shared" si="15"/>
        <v>0.375</v>
      </c>
      <c r="F178" s="117">
        <f t="shared" si="16"/>
        <v>0.70833333333333337</v>
      </c>
      <c r="G178" s="118" cm="1">
        <f t="array" ref="G178">IF(OR(C178="Worked from home", C178="In office"), Default_Break_Time_Hours, "")</f>
        <v>0.5</v>
      </c>
      <c r="H178" s="106">
        <f t="shared" si="19"/>
        <v>7.5</v>
      </c>
      <c r="I178" s="122">
        <f t="shared" si="17"/>
        <v>5.25</v>
      </c>
    </row>
    <row r="179" spans="1:9" ht="20" customHeight="1" x14ac:dyDescent="0.15">
      <c r="A179" s="111">
        <f t="shared" si="20"/>
        <v>46016</v>
      </c>
      <c r="B179" s="112" t="str">
        <f t="shared" si="18"/>
        <v>Thursday</v>
      </c>
      <c r="C179" s="6" t="str">
        <f t="shared" si="14"/>
        <v>Public holiday</v>
      </c>
      <c r="D179" s="105" t="s">
        <v>18</v>
      </c>
      <c r="E179" s="117" t="str">
        <f t="shared" si="15"/>
        <v/>
      </c>
      <c r="F179" s="117" t="str">
        <f t="shared" si="16"/>
        <v/>
      </c>
      <c r="G179" s="118" t="str" cm="1">
        <f t="array" ref="G179">IF(OR(C179="Worked from home", C179="In office"), Default_Break_Time_Hours, "")</f>
        <v/>
      </c>
      <c r="H179" s="106" t="str">
        <f t="shared" si="19"/>
        <v/>
      </c>
      <c r="I179" s="122" t="str">
        <f t="shared" si="17"/>
        <v/>
      </c>
    </row>
    <row r="180" spans="1:9" ht="20" customHeight="1" x14ac:dyDescent="0.15">
      <c r="A180" s="111">
        <f t="shared" si="20"/>
        <v>46017</v>
      </c>
      <c r="B180" s="112" t="str">
        <f t="shared" si="18"/>
        <v>Friday</v>
      </c>
      <c r="C180" s="6" t="str">
        <f t="shared" si="14"/>
        <v>Public holiday</v>
      </c>
      <c r="D180" s="105" t="s">
        <v>18</v>
      </c>
      <c r="E180" s="117" t="str">
        <f t="shared" si="15"/>
        <v/>
      </c>
      <c r="F180" s="117" t="str">
        <f t="shared" si="16"/>
        <v/>
      </c>
      <c r="G180" s="118" t="str" cm="1">
        <f t="array" ref="G180">IF(OR(C180="Worked from home", C180="In office"), Default_Break_Time_Hours, "")</f>
        <v/>
      </c>
      <c r="H180" s="106" t="str">
        <f t="shared" si="19"/>
        <v/>
      </c>
      <c r="I180" s="122" t="str">
        <f t="shared" si="17"/>
        <v/>
      </c>
    </row>
    <row r="181" spans="1:9" ht="20" customHeight="1" x14ac:dyDescent="0.15">
      <c r="A181" s="111">
        <f t="shared" si="20"/>
        <v>46018</v>
      </c>
      <c r="B181" s="112" t="str">
        <f t="shared" si="18"/>
        <v>Saturday</v>
      </c>
      <c r="C181" s="6" t="str">
        <f t="shared" si="14"/>
        <v>Weekend</v>
      </c>
      <c r="D181" s="105"/>
      <c r="E181" s="117" t="str">
        <f t="shared" si="15"/>
        <v/>
      </c>
      <c r="F181" s="117" t="str">
        <f t="shared" si="16"/>
        <v/>
      </c>
      <c r="G181" s="118" t="str" cm="1">
        <f t="array" ref="G181">IF(OR(C181="Worked from home", C181="In office"), Default_Break_Time_Hours, "")</f>
        <v/>
      </c>
      <c r="H181" s="106" t="str">
        <f t="shared" si="19"/>
        <v/>
      </c>
      <c r="I181" s="122" t="str">
        <f t="shared" si="17"/>
        <v/>
      </c>
    </row>
    <row r="182" spans="1:9" ht="20" customHeight="1" x14ac:dyDescent="0.15">
      <c r="A182" s="111">
        <f t="shared" si="20"/>
        <v>46019</v>
      </c>
      <c r="B182" s="112" t="str">
        <f t="shared" si="18"/>
        <v>Sunday</v>
      </c>
      <c r="C182" s="6" t="str">
        <f t="shared" si="14"/>
        <v>Weekend</v>
      </c>
      <c r="D182" s="105"/>
      <c r="E182" s="117" t="str">
        <f t="shared" si="15"/>
        <v/>
      </c>
      <c r="F182" s="117" t="str">
        <f t="shared" si="16"/>
        <v/>
      </c>
      <c r="G182" s="118" t="str" cm="1">
        <f t="array" ref="G182">IF(OR(C182="Worked from home", C182="In office"), Default_Break_Time_Hours, "")</f>
        <v/>
      </c>
      <c r="H182" s="106" t="str">
        <f t="shared" si="19"/>
        <v/>
      </c>
      <c r="I182" s="122" t="str">
        <f t="shared" si="17"/>
        <v/>
      </c>
    </row>
    <row r="183" spans="1:9" ht="20" customHeight="1" x14ac:dyDescent="0.15">
      <c r="A183" s="111">
        <f t="shared" si="20"/>
        <v>46020</v>
      </c>
      <c r="B183" s="112" t="str">
        <f t="shared" si="18"/>
        <v>Monday</v>
      </c>
      <c r="C183" s="6" t="str">
        <f t="shared" si="14"/>
        <v>In office</v>
      </c>
      <c r="D183" s="105"/>
      <c r="E183" s="117">
        <f t="shared" si="15"/>
        <v>0.375</v>
      </c>
      <c r="F183" s="117">
        <f t="shared" si="16"/>
        <v>0.70833333333333337</v>
      </c>
      <c r="G183" s="118" cm="1">
        <f t="array" ref="G183">IF(OR(C183="Worked from home", C183="In office"), Default_Break_Time_Hours, "")</f>
        <v>0.5</v>
      </c>
      <c r="H183" s="106">
        <f t="shared" si="19"/>
        <v>7.5</v>
      </c>
      <c r="I183" s="122" t="str">
        <f t="shared" si="17"/>
        <v/>
      </c>
    </row>
    <row r="184" spans="1:9" ht="20" customHeight="1" x14ac:dyDescent="0.15">
      <c r="A184" s="111">
        <f t="shared" si="20"/>
        <v>46021</v>
      </c>
      <c r="B184" s="112" t="str">
        <f t="shared" si="18"/>
        <v>Tuesday</v>
      </c>
      <c r="C184" s="6" t="str">
        <f t="shared" si="14"/>
        <v>In office</v>
      </c>
      <c r="D184" s="105"/>
      <c r="E184" s="117">
        <f t="shared" si="15"/>
        <v>0.375</v>
      </c>
      <c r="F184" s="117">
        <f t="shared" si="16"/>
        <v>0.70833333333333337</v>
      </c>
      <c r="G184" s="118" cm="1">
        <f t="array" ref="G184">IF(OR(C184="Worked from home", C184="In office"), Default_Break_Time_Hours, "")</f>
        <v>0.5</v>
      </c>
      <c r="H184" s="106">
        <f t="shared" si="19"/>
        <v>7.5</v>
      </c>
      <c r="I184" s="122" t="str">
        <f t="shared" si="17"/>
        <v/>
      </c>
    </row>
    <row r="185" spans="1:9" ht="20" customHeight="1" x14ac:dyDescent="0.15">
      <c r="A185" s="111">
        <f t="shared" si="20"/>
        <v>46022</v>
      </c>
      <c r="B185" s="112" t="str">
        <f t="shared" si="18"/>
        <v>Wednesday</v>
      </c>
      <c r="C185" s="6" t="str">
        <f t="shared" si="14"/>
        <v>Worked from home</v>
      </c>
      <c r="D185" s="105"/>
      <c r="E185" s="117">
        <f t="shared" si="15"/>
        <v>0.375</v>
      </c>
      <c r="F185" s="117">
        <f t="shared" si="16"/>
        <v>0.70833333333333337</v>
      </c>
      <c r="G185" s="118" cm="1">
        <f t="array" ref="G185">IF(OR(C185="Worked from home", C185="In office"), Default_Break_Time_Hours, "")</f>
        <v>0.5</v>
      </c>
      <c r="H185" s="106">
        <f t="shared" si="19"/>
        <v>7.5</v>
      </c>
      <c r="I185" s="122">
        <f t="shared" si="17"/>
        <v>5.25</v>
      </c>
    </row>
    <row r="186" spans="1:9" ht="20" customHeight="1" x14ac:dyDescent="0.15">
      <c r="A186" s="111">
        <f>A185+1</f>
        <v>46023</v>
      </c>
      <c r="B186" s="112" t="str">
        <f t="shared" si="18"/>
        <v>Thursday</v>
      </c>
      <c r="C186" s="6" t="str">
        <f t="shared" si="14"/>
        <v>Public holiday</v>
      </c>
      <c r="D186" s="105" t="s">
        <v>18</v>
      </c>
      <c r="E186" s="117" t="str">
        <f t="shared" si="15"/>
        <v/>
      </c>
      <c r="F186" s="117" t="str">
        <f t="shared" si="16"/>
        <v/>
      </c>
      <c r="G186" s="118" t="str" cm="1">
        <f t="array" ref="G186">IF(OR(C186="Worked from home", C186="In office"), Default_Break_Time_Hours, "")</f>
        <v/>
      </c>
      <c r="H186" s="106" t="str">
        <f t="shared" si="19"/>
        <v/>
      </c>
      <c r="I186" s="122" t="str">
        <f t="shared" si="17"/>
        <v/>
      </c>
    </row>
    <row r="187" spans="1:9" ht="20" customHeight="1" x14ac:dyDescent="0.15">
      <c r="A187" s="111">
        <f t="shared" ref="A187:A250" si="21">A186+1</f>
        <v>46024</v>
      </c>
      <c r="B187" s="112" t="str">
        <f t="shared" si="18"/>
        <v>Friday</v>
      </c>
      <c r="C187" s="6" t="str">
        <f t="shared" si="14"/>
        <v>Worked from home</v>
      </c>
      <c r="D187" s="105"/>
      <c r="E187" s="117">
        <f t="shared" si="15"/>
        <v>0.375</v>
      </c>
      <c r="F187" s="117">
        <f t="shared" si="16"/>
        <v>0.70833333333333337</v>
      </c>
      <c r="G187" s="118" cm="1">
        <f t="array" ref="G187">IF(OR(C187="Worked from home", C187="In office"), Default_Break_Time_Hours, "")</f>
        <v>0.5</v>
      </c>
      <c r="H187" s="106">
        <f t="shared" si="19"/>
        <v>7.5</v>
      </c>
      <c r="I187" s="122">
        <f t="shared" si="17"/>
        <v>5.25</v>
      </c>
    </row>
    <row r="188" spans="1:9" ht="20" customHeight="1" x14ac:dyDescent="0.15">
      <c r="A188" s="111">
        <f t="shared" si="21"/>
        <v>46025</v>
      </c>
      <c r="B188" s="112" t="str">
        <f t="shared" si="18"/>
        <v>Saturday</v>
      </c>
      <c r="C188" s="6" t="str">
        <f t="shared" si="14"/>
        <v>Weekend</v>
      </c>
      <c r="D188" s="105"/>
      <c r="E188" s="117" t="str">
        <f t="shared" si="15"/>
        <v/>
      </c>
      <c r="F188" s="117" t="str">
        <f t="shared" si="16"/>
        <v/>
      </c>
      <c r="G188" s="118" t="str" cm="1">
        <f t="array" ref="G188">IF(OR(C188="Worked from home", C188="In office"), Default_Break_Time_Hours, "")</f>
        <v/>
      </c>
      <c r="H188" s="106" t="str">
        <f t="shared" si="19"/>
        <v/>
      </c>
      <c r="I188" s="122" t="str">
        <f t="shared" si="17"/>
        <v/>
      </c>
    </row>
    <row r="189" spans="1:9" ht="20" customHeight="1" x14ac:dyDescent="0.15">
      <c r="A189" s="111">
        <f t="shared" si="21"/>
        <v>46026</v>
      </c>
      <c r="B189" s="112" t="str">
        <f t="shared" si="18"/>
        <v>Sunday</v>
      </c>
      <c r="C189" s="6" t="str">
        <f t="shared" si="14"/>
        <v>Weekend</v>
      </c>
      <c r="D189" s="105"/>
      <c r="E189" s="117" t="str">
        <f t="shared" si="15"/>
        <v/>
      </c>
      <c r="F189" s="117" t="str">
        <f t="shared" si="16"/>
        <v/>
      </c>
      <c r="G189" s="118" t="str" cm="1">
        <f t="array" ref="G189">IF(OR(C189="Worked from home", C189="In office"), Default_Break_Time_Hours, "")</f>
        <v/>
      </c>
      <c r="H189" s="106" t="str">
        <f t="shared" si="19"/>
        <v/>
      </c>
      <c r="I189" s="122" t="str">
        <f t="shared" si="17"/>
        <v/>
      </c>
    </row>
    <row r="190" spans="1:9" ht="20" customHeight="1" x14ac:dyDescent="0.15">
      <c r="A190" s="111">
        <f t="shared" si="21"/>
        <v>46027</v>
      </c>
      <c r="B190" s="112" t="str">
        <f t="shared" si="18"/>
        <v>Monday</v>
      </c>
      <c r="C190" s="6" t="str">
        <f t="shared" si="14"/>
        <v>In office</v>
      </c>
      <c r="D190" s="105"/>
      <c r="E190" s="117">
        <f t="shared" si="15"/>
        <v>0.375</v>
      </c>
      <c r="F190" s="117">
        <f t="shared" si="16"/>
        <v>0.70833333333333337</v>
      </c>
      <c r="G190" s="118" cm="1">
        <f t="array" ref="G190">IF(OR(C190="Worked from home", C190="In office"), Default_Break_Time_Hours, "")</f>
        <v>0.5</v>
      </c>
      <c r="H190" s="106">
        <f t="shared" si="19"/>
        <v>7.5</v>
      </c>
      <c r="I190" s="122" t="str">
        <f t="shared" si="17"/>
        <v/>
      </c>
    </row>
    <row r="191" spans="1:9" ht="20" customHeight="1" x14ac:dyDescent="0.15">
      <c r="A191" s="111">
        <f t="shared" si="21"/>
        <v>46028</v>
      </c>
      <c r="B191" s="112" t="str">
        <f t="shared" si="18"/>
        <v>Tuesday</v>
      </c>
      <c r="C191" s="6" t="str">
        <f t="shared" si="14"/>
        <v>In office</v>
      </c>
      <c r="D191" s="105"/>
      <c r="E191" s="117">
        <f t="shared" si="15"/>
        <v>0.375</v>
      </c>
      <c r="F191" s="117">
        <f t="shared" si="16"/>
        <v>0.70833333333333337</v>
      </c>
      <c r="G191" s="118" cm="1">
        <f t="array" ref="G191">IF(OR(C191="Worked from home", C191="In office"), Default_Break_Time_Hours, "")</f>
        <v>0.5</v>
      </c>
      <c r="H191" s="106">
        <f t="shared" si="19"/>
        <v>7.5</v>
      </c>
      <c r="I191" s="122" t="str">
        <f t="shared" si="17"/>
        <v/>
      </c>
    </row>
    <row r="192" spans="1:9" ht="20" customHeight="1" x14ac:dyDescent="0.15">
      <c r="A192" s="111">
        <f t="shared" si="21"/>
        <v>46029</v>
      </c>
      <c r="B192" s="112" t="str">
        <f t="shared" si="18"/>
        <v>Wednesday</v>
      </c>
      <c r="C192" s="6" t="str">
        <f t="shared" si="14"/>
        <v>Worked from home</v>
      </c>
      <c r="D192" s="105"/>
      <c r="E192" s="117">
        <f t="shared" si="15"/>
        <v>0.375</v>
      </c>
      <c r="F192" s="117">
        <f t="shared" si="16"/>
        <v>0.70833333333333337</v>
      </c>
      <c r="G192" s="118" cm="1">
        <f t="array" ref="G192">IF(OR(C192="Worked from home", C192="In office"), Default_Break_Time_Hours, "")</f>
        <v>0.5</v>
      </c>
      <c r="H192" s="106">
        <f t="shared" si="19"/>
        <v>7.5</v>
      </c>
      <c r="I192" s="122">
        <f t="shared" si="17"/>
        <v>5.25</v>
      </c>
    </row>
    <row r="193" spans="1:9" ht="20" customHeight="1" x14ac:dyDescent="0.15">
      <c r="A193" s="111">
        <f t="shared" si="21"/>
        <v>46030</v>
      </c>
      <c r="B193" s="112" t="str">
        <f t="shared" si="18"/>
        <v>Thursday</v>
      </c>
      <c r="C193" s="6" t="str">
        <f t="shared" si="14"/>
        <v>Worked from home</v>
      </c>
      <c r="D193" s="105"/>
      <c r="E193" s="117">
        <f t="shared" si="15"/>
        <v>0.375</v>
      </c>
      <c r="F193" s="117">
        <f t="shared" si="16"/>
        <v>0.70833333333333337</v>
      </c>
      <c r="G193" s="118" cm="1">
        <f t="array" ref="G193">IF(OR(C193="Worked from home", C193="In office"), Default_Break_Time_Hours, "")</f>
        <v>0.5</v>
      </c>
      <c r="H193" s="106">
        <f t="shared" si="19"/>
        <v>7.5</v>
      </c>
      <c r="I193" s="122">
        <f t="shared" si="17"/>
        <v>5.25</v>
      </c>
    </row>
    <row r="194" spans="1:9" ht="20" customHeight="1" x14ac:dyDescent="0.15">
      <c r="A194" s="111">
        <f t="shared" si="21"/>
        <v>46031</v>
      </c>
      <c r="B194" s="112" t="str">
        <f t="shared" si="18"/>
        <v>Friday</v>
      </c>
      <c r="C194" s="6" t="str">
        <f t="shared" ref="C194:C257" si="22">IF(D194&lt;&gt;"", D194, IF(VLOOKUP(B194,Default_Schedule_Table,2,FALSE)="Worked from home", "Worked from home", IF(VLOOKUP(B194,Default_Schedule_Table,2,FALSE)="In office", "In office", IF(OR(B194="Saturday",B194="Sunday"),"Weekend","Day off"))))</f>
        <v>Worked from home</v>
      </c>
      <c r="D194" s="105"/>
      <c r="E194" s="117">
        <f t="shared" ref="E194:E257" si="23">IF(OR(C194="Worked from home", C194="In office"), Default_Start_Time, "")</f>
        <v>0.375</v>
      </c>
      <c r="F194" s="117">
        <f t="shared" ref="F194:F257" si="24">IF(OR(C194="Worked from home", C194="In office"), Default_End_Time, "")</f>
        <v>0.70833333333333337</v>
      </c>
      <c r="G194" s="118" cm="1">
        <f t="array" ref="G194">IF(OR(C194="Worked from home", C194="In office"), Default_Break_Time_Hours, "")</f>
        <v>0.5</v>
      </c>
      <c r="H194" s="106">
        <f t="shared" si="19"/>
        <v>7.5</v>
      </c>
      <c r="I194" s="122">
        <f t="shared" ref="I194:I257" si="25">IF(C194="Worked from home", H194 * WFH_fixed_rate_per_hour, "")</f>
        <v>5.25</v>
      </c>
    </row>
    <row r="195" spans="1:9" ht="20" customHeight="1" x14ac:dyDescent="0.15">
      <c r="A195" s="111">
        <f t="shared" si="21"/>
        <v>46032</v>
      </c>
      <c r="B195" s="112" t="str">
        <f t="shared" ref="B195:B258" si="26">TEXT(A195, "dddd")</f>
        <v>Saturday</v>
      </c>
      <c r="C195" s="6" t="str">
        <f t="shared" si="22"/>
        <v>Weekend</v>
      </c>
      <c r="D195" s="105"/>
      <c r="E195" s="117" t="str">
        <f t="shared" si="23"/>
        <v/>
      </c>
      <c r="F195" s="117" t="str">
        <f t="shared" si="24"/>
        <v/>
      </c>
      <c r="G195" s="118" t="str" cm="1">
        <f t="array" ref="G195">IF(OR(C195="Worked from home", C195="In office"), Default_Break_Time_Hours, "")</f>
        <v/>
      </c>
      <c r="H195" s="106" t="str">
        <f t="shared" ref="H195:H258" si="27">IF(OR(C195="Worked from home", C195="In office"), (F195-E195)*24 - G195, "")</f>
        <v/>
      </c>
      <c r="I195" s="122" t="str">
        <f t="shared" si="25"/>
        <v/>
      </c>
    </row>
    <row r="196" spans="1:9" ht="20" customHeight="1" x14ac:dyDescent="0.15">
      <c r="A196" s="111">
        <f t="shared" si="21"/>
        <v>46033</v>
      </c>
      <c r="B196" s="112" t="str">
        <f t="shared" si="26"/>
        <v>Sunday</v>
      </c>
      <c r="C196" s="6" t="str">
        <f t="shared" si="22"/>
        <v>Weekend</v>
      </c>
      <c r="D196" s="105"/>
      <c r="E196" s="117" t="str">
        <f t="shared" si="23"/>
        <v/>
      </c>
      <c r="F196" s="117" t="str">
        <f t="shared" si="24"/>
        <v/>
      </c>
      <c r="G196" s="118" t="str" cm="1">
        <f t="array" ref="G196">IF(OR(C196="Worked from home", C196="In office"), Default_Break_Time_Hours, "")</f>
        <v/>
      </c>
      <c r="H196" s="106" t="str">
        <f t="shared" si="27"/>
        <v/>
      </c>
      <c r="I196" s="122" t="str">
        <f t="shared" si="25"/>
        <v/>
      </c>
    </row>
    <row r="197" spans="1:9" ht="20" customHeight="1" x14ac:dyDescent="0.15">
      <c r="A197" s="111">
        <f t="shared" si="21"/>
        <v>46034</v>
      </c>
      <c r="B197" s="112" t="str">
        <f t="shared" si="26"/>
        <v>Monday</v>
      </c>
      <c r="C197" s="6" t="str">
        <f t="shared" si="22"/>
        <v>In office</v>
      </c>
      <c r="D197" s="105"/>
      <c r="E197" s="117">
        <f t="shared" si="23"/>
        <v>0.375</v>
      </c>
      <c r="F197" s="117">
        <f t="shared" si="24"/>
        <v>0.70833333333333337</v>
      </c>
      <c r="G197" s="118" cm="1">
        <f t="array" ref="G197">IF(OR(C197="Worked from home", C197="In office"), Default_Break_Time_Hours, "")</f>
        <v>0.5</v>
      </c>
      <c r="H197" s="106">
        <f t="shared" si="27"/>
        <v>7.5</v>
      </c>
      <c r="I197" s="122" t="str">
        <f t="shared" si="25"/>
        <v/>
      </c>
    </row>
    <row r="198" spans="1:9" ht="20" customHeight="1" x14ac:dyDescent="0.15">
      <c r="A198" s="111">
        <f t="shared" si="21"/>
        <v>46035</v>
      </c>
      <c r="B198" s="112" t="str">
        <f t="shared" si="26"/>
        <v>Tuesday</v>
      </c>
      <c r="C198" s="6" t="str">
        <f t="shared" si="22"/>
        <v>In office</v>
      </c>
      <c r="D198" s="105"/>
      <c r="E198" s="117">
        <f t="shared" si="23"/>
        <v>0.375</v>
      </c>
      <c r="F198" s="117">
        <f t="shared" si="24"/>
        <v>0.70833333333333337</v>
      </c>
      <c r="G198" s="118" cm="1">
        <f t="array" ref="G198">IF(OR(C198="Worked from home", C198="In office"), Default_Break_Time_Hours, "")</f>
        <v>0.5</v>
      </c>
      <c r="H198" s="106">
        <f t="shared" si="27"/>
        <v>7.5</v>
      </c>
      <c r="I198" s="122" t="str">
        <f t="shared" si="25"/>
        <v/>
      </c>
    </row>
    <row r="199" spans="1:9" ht="20" customHeight="1" x14ac:dyDescent="0.15">
      <c r="A199" s="111">
        <f t="shared" si="21"/>
        <v>46036</v>
      </c>
      <c r="B199" s="112" t="str">
        <f t="shared" si="26"/>
        <v>Wednesday</v>
      </c>
      <c r="C199" s="6" t="str">
        <f t="shared" si="22"/>
        <v>Worked from home</v>
      </c>
      <c r="D199" s="105"/>
      <c r="E199" s="117">
        <f t="shared" si="23"/>
        <v>0.375</v>
      </c>
      <c r="F199" s="117">
        <f t="shared" si="24"/>
        <v>0.70833333333333337</v>
      </c>
      <c r="G199" s="118" cm="1">
        <f t="array" ref="G199">IF(OR(C199="Worked from home", C199="In office"), Default_Break_Time_Hours, "")</f>
        <v>0.5</v>
      </c>
      <c r="H199" s="106">
        <f t="shared" si="27"/>
        <v>7.5</v>
      </c>
      <c r="I199" s="122">
        <f t="shared" si="25"/>
        <v>5.25</v>
      </c>
    </row>
    <row r="200" spans="1:9" ht="20" customHeight="1" x14ac:dyDescent="0.15">
      <c r="A200" s="111">
        <f t="shared" si="21"/>
        <v>46037</v>
      </c>
      <c r="B200" s="112" t="str">
        <f t="shared" si="26"/>
        <v>Thursday</v>
      </c>
      <c r="C200" s="6" t="str">
        <f t="shared" si="22"/>
        <v>Worked from home</v>
      </c>
      <c r="D200" s="105"/>
      <c r="E200" s="117">
        <f t="shared" si="23"/>
        <v>0.375</v>
      </c>
      <c r="F200" s="117">
        <f t="shared" si="24"/>
        <v>0.70833333333333337</v>
      </c>
      <c r="G200" s="118" cm="1">
        <f t="array" ref="G200">IF(OR(C200="Worked from home", C200="In office"), Default_Break_Time_Hours, "")</f>
        <v>0.5</v>
      </c>
      <c r="H200" s="106">
        <f t="shared" si="27"/>
        <v>7.5</v>
      </c>
      <c r="I200" s="122">
        <f t="shared" si="25"/>
        <v>5.25</v>
      </c>
    </row>
    <row r="201" spans="1:9" ht="20" customHeight="1" x14ac:dyDescent="0.15">
      <c r="A201" s="111">
        <f t="shared" si="21"/>
        <v>46038</v>
      </c>
      <c r="B201" s="112" t="str">
        <f t="shared" si="26"/>
        <v>Friday</v>
      </c>
      <c r="C201" s="6" t="str">
        <f t="shared" si="22"/>
        <v>Worked from home</v>
      </c>
      <c r="D201" s="105"/>
      <c r="E201" s="117">
        <f t="shared" si="23"/>
        <v>0.375</v>
      </c>
      <c r="F201" s="117">
        <f t="shared" si="24"/>
        <v>0.70833333333333337</v>
      </c>
      <c r="G201" s="118" cm="1">
        <f t="array" ref="G201">IF(OR(C201="Worked from home", C201="In office"), Default_Break_Time_Hours, "")</f>
        <v>0.5</v>
      </c>
      <c r="H201" s="106">
        <f t="shared" si="27"/>
        <v>7.5</v>
      </c>
      <c r="I201" s="122">
        <f t="shared" si="25"/>
        <v>5.25</v>
      </c>
    </row>
    <row r="202" spans="1:9" ht="20" customHeight="1" x14ac:dyDescent="0.15">
      <c r="A202" s="111">
        <f t="shared" si="21"/>
        <v>46039</v>
      </c>
      <c r="B202" s="112" t="str">
        <f t="shared" si="26"/>
        <v>Saturday</v>
      </c>
      <c r="C202" s="6" t="str">
        <f t="shared" si="22"/>
        <v>Weekend</v>
      </c>
      <c r="D202" s="105"/>
      <c r="E202" s="117" t="str">
        <f t="shared" si="23"/>
        <v/>
      </c>
      <c r="F202" s="117" t="str">
        <f t="shared" si="24"/>
        <v/>
      </c>
      <c r="G202" s="118" t="str" cm="1">
        <f t="array" ref="G202">IF(OR(C202="Worked from home", C202="In office"), Default_Break_Time_Hours, "")</f>
        <v/>
      </c>
      <c r="H202" s="106" t="str">
        <f t="shared" si="27"/>
        <v/>
      </c>
      <c r="I202" s="122" t="str">
        <f t="shared" si="25"/>
        <v/>
      </c>
    </row>
    <row r="203" spans="1:9" ht="20" customHeight="1" x14ac:dyDescent="0.15">
      <c r="A203" s="111">
        <f t="shared" si="21"/>
        <v>46040</v>
      </c>
      <c r="B203" s="112" t="str">
        <f t="shared" si="26"/>
        <v>Sunday</v>
      </c>
      <c r="C203" s="6" t="str">
        <f t="shared" si="22"/>
        <v>Weekend</v>
      </c>
      <c r="D203" s="105"/>
      <c r="E203" s="117" t="str">
        <f t="shared" si="23"/>
        <v/>
      </c>
      <c r="F203" s="117" t="str">
        <f t="shared" si="24"/>
        <v/>
      </c>
      <c r="G203" s="118" t="str" cm="1">
        <f t="array" ref="G203">IF(OR(C203="Worked from home", C203="In office"), Default_Break_Time_Hours, "")</f>
        <v/>
      </c>
      <c r="H203" s="106" t="str">
        <f t="shared" si="27"/>
        <v/>
      </c>
      <c r="I203" s="122" t="str">
        <f t="shared" si="25"/>
        <v/>
      </c>
    </row>
    <row r="204" spans="1:9" ht="20" customHeight="1" x14ac:dyDescent="0.15">
      <c r="A204" s="111">
        <f t="shared" si="21"/>
        <v>46041</v>
      </c>
      <c r="B204" s="112" t="str">
        <f t="shared" si="26"/>
        <v>Monday</v>
      </c>
      <c r="C204" s="6" t="str">
        <f t="shared" si="22"/>
        <v>In office</v>
      </c>
      <c r="D204" s="105"/>
      <c r="E204" s="117">
        <f t="shared" si="23"/>
        <v>0.375</v>
      </c>
      <c r="F204" s="117">
        <f t="shared" si="24"/>
        <v>0.70833333333333337</v>
      </c>
      <c r="G204" s="118" cm="1">
        <f t="array" ref="G204">IF(OR(C204="Worked from home", C204="In office"), Default_Break_Time_Hours, "")</f>
        <v>0.5</v>
      </c>
      <c r="H204" s="106">
        <f t="shared" si="27"/>
        <v>7.5</v>
      </c>
      <c r="I204" s="122" t="str">
        <f t="shared" si="25"/>
        <v/>
      </c>
    </row>
    <row r="205" spans="1:9" ht="20" customHeight="1" x14ac:dyDescent="0.15">
      <c r="A205" s="111">
        <f t="shared" si="21"/>
        <v>46042</v>
      </c>
      <c r="B205" s="112" t="str">
        <f t="shared" si="26"/>
        <v>Tuesday</v>
      </c>
      <c r="C205" s="6" t="str">
        <f t="shared" si="22"/>
        <v>In office</v>
      </c>
      <c r="D205" s="105"/>
      <c r="E205" s="117">
        <f t="shared" si="23"/>
        <v>0.375</v>
      </c>
      <c r="F205" s="117">
        <f t="shared" si="24"/>
        <v>0.70833333333333337</v>
      </c>
      <c r="G205" s="118" cm="1">
        <f t="array" ref="G205">IF(OR(C205="Worked from home", C205="In office"), Default_Break_Time_Hours, "")</f>
        <v>0.5</v>
      </c>
      <c r="H205" s="106">
        <f t="shared" si="27"/>
        <v>7.5</v>
      </c>
      <c r="I205" s="122" t="str">
        <f t="shared" si="25"/>
        <v/>
      </c>
    </row>
    <row r="206" spans="1:9" ht="20" customHeight="1" x14ac:dyDescent="0.15">
      <c r="A206" s="111">
        <f t="shared" si="21"/>
        <v>46043</v>
      </c>
      <c r="B206" s="112" t="str">
        <f t="shared" si="26"/>
        <v>Wednesday</v>
      </c>
      <c r="C206" s="6" t="str">
        <f t="shared" si="22"/>
        <v>Worked from home</v>
      </c>
      <c r="D206" s="105"/>
      <c r="E206" s="117">
        <f t="shared" si="23"/>
        <v>0.375</v>
      </c>
      <c r="F206" s="117">
        <f t="shared" si="24"/>
        <v>0.70833333333333337</v>
      </c>
      <c r="G206" s="118" cm="1">
        <f t="array" ref="G206">IF(OR(C206="Worked from home", C206="In office"), Default_Break_Time_Hours, "")</f>
        <v>0.5</v>
      </c>
      <c r="H206" s="106">
        <f t="shared" si="27"/>
        <v>7.5</v>
      </c>
      <c r="I206" s="122">
        <f t="shared" si="25"/>
        <v>5.25</v>
      </c>
    </row>
    <row r="207" spans="1:9" ht="20" customHeight="1" x14ac:dyDescent="0.15">
      <c r="A207" s="111">
        <f t="shared" si="21"/>
        <v>46044</v>
      </c>
      <c r="B207" s="112" t="str">
        <f t="shared" si="26"/>
        <v>Thursday</v>
      </c>
      <c r="C207" s="6" t="str">
        <f t="shared" si="22"/>
        <v>Worked from home</v>
      </c>
      <c r="D207" s="105"/>
      <c r="E207" s="117">
        <f t="shared" si="23"/>
        <v>0.375</v>
      </c>
      <c r="F207" s="117">
        <f t="shared" si="24"/>
        <v>0.70833333333333337</v>
      </c>
      <c r="G207" s="118" cm="1">
        <f t="array" ref="G207">IF(OR(C207="Worked from home", C207="In office"), Default_Break_Time_Hours, "")</f>
        <v>0.5</v>
      </c>
      <c r="H207" s="106">
        <f t="shared" si="27"/>
        <v>7.5</v>
      </c>
      <c r="I207" s="122">
        <f t="shared" si="25"/>
        <v>5.25</v>
      </c>
    </row>
    <row r="208" spans="1:9" ht="20" customHeight="1" x14ac:dyDescent="0.15">
      <c r="A208" s="111">
        <f t="shared" si="21"/>
        <v>46045</v>
      </c>
      <c r="B208" s="112" t="str">
        <f t="shared" si="26"/>
        <v>Friday</v>
      </c>
      <c r="C208" s="6" t="str">
        <f t="shared" si="22"/>
        <v>Worked from home</v>
      </c>
      <c r="D208" s="105"/>
      <c r="E208" s="117">
        <f t="shared" si="23"/>
        <v>0.375</v>
      </c>
      <c r="F208" s="117">
        <f t="shared" si="24"/>
        <v>0.70833333333333337</v>
      </c>
      <c r="G208" s="118" cm="1">
        <f t="array" ref="G208">IF(OR(C208="Worked from home", C208="In office"), Default_Break_Time_Hours, "")</f>
        <v>0.5</v>
      </c>
      <c r="H208" s="106">
        <f t="shared" si="27"/>
        <v>7.5</v>
      </c>
      <c r="I208" s="122">
        <f t="shared" si="25"/>
        <v>5.25</v>
      </c>
    </row>
    <row r="209" spans="1:9" ht="20" customHeight="1" x14ac:dyDescent="0.15">
      <c r="A209" s="111">
        <f t="shared" si="21"/>
        <v>46046</v>
      </c>
      <c r="B209" s="112" t="str">
        <f t="shared" si="26"/>
        <v>Saturday</v>
      </c>
      <c r="C209" s="6" t="str">
        <f t="shared" si="22"/>
        <v>Weekend</v>
      </c>
      <c r="D209" s="105"/>
      <c r="E209" s="117" t="str">
        <f t="shared" si="23"/>
        <v/>
      </c>
      <c r="F209" s="117" t="str">
        <f t="shared" si="24"/>
        <v/>
      </c>
      <c r="G209" s="118" t="str" cm="1">
        <f t="array" ref="G209">IF(OR(C209="Worked from home", C209="In office"), Default_Break_Time_Hours, "")</f>
        <v/>
      </c>
      <c r="H209" s="106" t="str">
        <f t="shared" si="27"/>
        <v/>
      </c>
      <c r="I209" s="122" t="str">
        <f t="shared" si="25"/>
        <v/>
      </c>
    </row>
    <row r="210" spans="1:9" ht="20" customHeight="1" x14ac:dyDescent="0.15">
      <c r="A210" s="111">
        <f t="shared" si="21"/>
        <v>46047</v>
      </c>
      <c r="B210" s="112" t="str">
        <f t="shared" si="26"/>
        <v>Sunday</v>
      </c>
      <c r="C210" s="6" t="str">
        <f t="shared" si="22"/>
        <v>Weekend</v>
      </c>
      <c r="D210" s="105"/>
      <c r="E210" s="117" t="str">
        <f t="shared" si="23"/>
        <v/>
      </c>
      <c r="F210" s="117" t="str">
        <f t="shared" si="24"/>
        <v/>
      </c>
      <c r="G210" s="118" t="str" cm="1">
        <f t="array" ref="G210">IF(OR(C210="Worked from home", C210="In office"), Default_Break_Time_Hours, "")</f>
        <v/>
      </c>
      <c r="H210" s="106" t="str">
        <f t="shared" si="27"/>
        <v/>
      </c>
      <c r="I210" s="122" t="str">
        <f t="shared" si="25"/>
        <v/>
      </c>
    </row>
    <row r="211" spans="1:9" ht="20" customHeight="1" x14ac:dyDescent="0.15">
      <c r="A211" s="111">
        <f t="shared" si="21"/>
        <v>46048</v>
      </c>
      <c r="B211" s="112" t="str">
        <f t="shared" si="26"/>
        <v>Monday</v>
      </c>
      <c r="C211" s="6" t="str">
        <f t="shared" si="22"/>
        <v>In office</v>
      </c>
      <c r="D211" s="105"/>
      <c r="E211" s="117">
        <f t="shared" si="23"/>
        <v>0.375</v>
      </c>
      <c r="F211" s="117">
        <f t="shared" si="24"/>
        <v>0.70833333333333337</v>
      </c>
      <c r="G211" s="118" cm="1">
        <f t="array" ref="G211">IF(OR(C211="Worked from home", C211="In office"), Default_Break_Time_Hours, "")</f>
        <v>0.5</v>
      </c>
      <c r="H211" s="106">
        <f t="shared" si="27"/>
        <v>7.5</v>
      </c>
      <c r="I211" s="122" t="str">
        <f t="shared" si="25"/>
        <v/>
      </c>
    </row>
    <row r="212" spans="1:9" ht="20" customHeight="1" x14ac:dyDescent="0.15">
      <c r="A212" s="111">
        <f t="shared" si="21"/>
        <v>46049</v>
      </c>
      <c r="B212" s="112" t="str">
        <f t="shared" si="26"/>
        <v>Tuesday</v>
      </c>
      <c r="C212" s="6" t="str">
        <f t="shared" si="22"/>
        <v>In office</v>
      </c>
      <c r="D212" s="105"/>
      <c r="E212" s="117">
        <f t="shared" si="23"/>
        <v>0.375</v>
      </c>
      <c r="F212" s="117">
        <f t="shared" si="24"/>
        <v>0.70833333333333337</v>
      </c>
      <c r="G212" s="118" cm="1">
        <f t="array" ref="G212">IF(OR(C212="Worked from home", C212="In office"), Default_Break_Time_Hours, "")</f>
        <v>0.5</v>
      </c>
      <c r="H212" s="106">
        <f t="shared" si="27"/>
        <v>7.5</v>
      </c>
      <c r="I212" s="122" t="str">
        <f t="shared" si="25"/>
        <v/>
      </c>
    </row>
    <row r="213" spans="1:9" ht="20" customHeight="1" x14ac:dyDescent="0.15">
      <c r="A213" s="111">
        <f t="shared" si="21"/>
        <v>46050</v>
      </c>
      <c r="B213" s="112" t="str">
        <f t="shared" si="26"/>
        <v>Wednesday</v>
      </c>
      <c r="C213" s="6" t="str">
        <f t="shared" si="22"/>
        <v>Worked from home</v>
      </c>
      <c r="D213" s="105"/>
      <c r="E213" s="117">
        <f t="shared" si="23"/>
        <v>0.375</v>
      </c>
      <c r="F213" s="117">
        <f t="shared" si="24"/>
        <v>0.70833333333333337</v>
      </c>
      <c r="G213" s="118" cm="1">
        <f t="array" ref="G213">IF(OR(C213="Worked from home", C213="In office"), Default_Break_Time_Hours, "")</f>
        <v>0.5</v>
      </c>
      <c r="H213" s="106">
        <f t="shared" si="27"/>
        <v>7.5</v>
      </c>
      <c r="I213" s="122">
        <f t="shared" si="25"/>
        <v>5.25</v>
      </c>
    </row>
    <row r="214" spans="1:9" ht="20" customHeight="1" x14ac:dyDescent="0.15">
      <c r="A214" s="111">
        <f t="shared" si="21"/>
        <v>46051</v>
      </c>
      <c r="B214" s="112" t="str">
        <f t="shared" si="26"/>
        <v>Thursday</v>
      </c>
      <c r="C214" s="6" t="str">
        <f t="shared" si="22"/>
        <v>Worked from home</v>
      </c>
      <c r="D214" s="105"/>
      <c r="E214" s="117">
        <f t="shared" si="23"/>
        <v>0.375</v>
      </c>
      <c r="F214" s="117">
        <f t="shared" si="24"/>
        <v>0.70833333333333337</v>
      </c>
      <c r="G214" s="118" cm="1">
        <f t="array" ref="G214">IF(OR(C214="Worked from home", C214="In office"), Default_Break_Time_Hours, "")</f>
        <v>0.5</v>
      </c>
      <c r="H214" s="106">
        <f t="shared" si="27"/>
        <v>7.5</v>
      </c>
      <c r="I214" s="122">
        <f t="shared" si="25"/>
        <v>5.25</v>
      </c>
    </row>
    <row r="215" spans="1:9" ht="20" customHeight="1" x14ac:dyDescent="0.15">
      <c r="A215" s="111">
        <f t="shared" si="21"/>
        <v>46052</v>
      </c>
      <c r="B215" s="112" t="str">
        <f t="shared" si="26"/>
        <v>Friday</v>
      </c>
      <c r="C215" s="6" t="str">
        <f t="shared" si="22"/>
        <v>Worked from home</v>
      </c>
      <c r="D215" s="105"/>
      <c r="E215" s="117">
        <f t="shared" si="23"/>
        <v>0.375</v>
      </c>
      <c r="F215" s="117">
        <f t="shared" si="24"/>
        <v>0.70833333333333337</v>
      </c>
      <c r="G215" s="118" cm="1">
        <f t="array" ref="G215">IF(OR(C215="Worked from home", C215="In office"), Default_Break_Time_Hours, "")</f>
        <v>0.5</v>
      </c>
      <c r="H215" s="106">
        <f t="shared" si="27"/>
        <v>7.5</v>
      </c>
      <c r="I215" s="122">
        <f t="shared" si="25"/>
        <v>5.25</v>
      </c>
    </row>
    <row r="216" spans="1:9" ht="20" customHeight="1" x14ac:dyDescent="0.15">
      <c r="A216" s="111">
        <f t="shared" si="21"/>
        <v>46053</v>
      </c>
      <c r="B216" s="112" t="str">
        <f t="shared" si="26"/>
        <v>Saturday</v>
      </c>
      <c r="C216" s="6" t="str">
        <f t="shared" si="22"/>
        <v>Weekend</v>
      </c>
      <c r="D216" s="105"/>
      <c r="E216" s="117" t="str">
        <f t="shared" si="23"/>
        <v/>
      </c>
      <c r="F216" s="117" t="str">
        <f t="shared" si="24"/>
        <v/>
      </c>
      <c r="G216" s="118" t="str" cm="1">
        <f t="array" ref="G216">IF(OR(C216="Worked from home", C216="In office"), Default_Break_Time_Hours, "")</f>
        <v/>
      </c>
      <c r="H216" s="106" t="str">
        <f t="shared" si="27"/>
        <v/>
      </c>
      <c r="I216" s="122" t="str">
        <f t="shared" si="25"/>
        <v/>
      </c>
    </row>
    <row r="217" spans="1:9" ht="20" customHeight="1" x14ac:dyDescent="0.15">
      <c r="A217" s="111">
        <f t="shared" si="21"/>
        <v>46054</v>
      </c>
      <c r="B217" s="112" t="str">
        <f t="shared" si="26"/>
        <v>Sunday</v>
      </c>
      <c r="C217" s="6" t="str">
        <f t="shared" si="22"/>
        <v>Weekend</v>
      </c>
      <c r="D217" s="105"/>
      <c r="E217" s="117" t="str">
        <f t="shared" si="23"/>
        <v/>
      </c>
      <c r="F217" s="117" t="str">
        <f t="shared" si="24"/>
        <v/>
      </c>
      <c r="G217" s="118" t="str" cm="1">
        <f t="array" ref="G217">IF(OR(C217="Worked from home", C217="In office"), Default_Break_Time_Hours, "")</f>
        <v/>
      </c>
      <c r="H217" s="106" t="str">
        <f t="shared" si="27"/>
        <v/>
      </c>
      <c r="I217" s="122" t="str">
        <f t="shared" si="25"/>
        <v/>
      </c>
    </row>
    <row r="218" spans="1:9" ht="20" customHeight="1" x14ac:dyDescent="0.15">
      <c r="A218" s="111">
        <f t="shared" si="21"/>
        <v>46055</v>
      </c>
      <c r="B218" s="112" t="str">
        <f t="shared" si="26"/>
        <v>Monday</v>
      </c>
      <c r="C218" s="6" t="str">
        <f t="shared" si="22"/>
        <v>In office</v>
      </c>
      <c r="D218" s="105"/>
      <c r="E218" s="117">
        <f t="shared" si="23"/>
        <v>0.375</v>
      </c>
      <c r="F218" s="117">
        <f t="shared" si="24"/>
        <v>0.70833333333333337</v>
      </c>
      <c r="G218" s="118" cm="1">
        <f t="array" ref="G218">IF(OR(C218="Worked from home", C218="In office"), Default_Break_Time_Hours, "")</f>
        <v>0.5</v>
      </c>
      <c r="H218" s="106">
        <f t="shared" si="27"/>
        <v>7.5</v>
      </c>
      <c r="I218" s="122" t="str">
        <f t="shared" si="25"/>
        <v/>
      </c>
    </row>
    <row r="219" spans="1:9" ht="20" customHeight="1" x14ac:dyDescent="0.15">
      <c r="A219" s="111">
        <f t="shared" si="21"/>
        <v>46056</v>
      </c>
      <c r="B219" s="112" t="str">
        <f t="shared" si="26"/>
        <v>Tuesday</v>
      </c>
      <c r="C219" s="6" t="str">
        <f t="shared" si="22"/>
        <v>In office</v>
      </c>
      <c r="D219" s="105"/>
      <c r="E219" s="117">
        <f t="shared" si="23"/>
        <v>0.375</v>
      </c>
      <c r="F219" s="117">
        <f t="shared" si="24"/>
        <v>0.70833333333333337</v>
      </c>
      <c r="G219" s="118" cm="1">
        <f t="array" ref="G219">IF(OR(C219="Worked from home", C219="In office"), Default_Break_Time_Hours, "")</f>
        <v>0.5</v>
      </c>
      <c r="H219" s="106">
        <f t="shared" si="27"/>
        <v>7.5</v>
      </c>
      <c r="I219" s="122" t="str">
        <f t="shared" si="25"/>
        <v/>
      </c>
    </row>
    <row r="220" spans="1:9" ht="20" customHeight="1" x14ac:dyDescent="0.15">
      <c r="A220" s="111">
        <f t="shared" si="21"/>
        <v>46057</v>
      </c>
      <c r="B220" s="112" t="str">
        <f t="shared" si="26"/>
        <v>Wednesday</v>
      </c>
      <c r="C220" s="6" t="str">
        <f t="shared" si="22"/>
        <v>Worked from home</v>
      </c>
      <c r="D220" s="105"/>
      <c r="E220" s="117">
        <f t="shared" si="23"/>
        <v>0.375</v>
      </c>
      <c r="F220" s="117">
        <f t="shared" si="24"/>
        <v>0.70833333333333337</v>
      </c>
      <c r="G220" s="118" cm="1">
        <f t="array" ref="G220">IF(OR(C220="Worked from home", C220="In office"), Default_Break_Time_Hours, "")</f>
        <v>0.5</v>
      </c>
      <c r="H220" s="106">
        <f t="shared" si="27"/>
        <v>7.5</v>
      </c>
      <c r="I220" s="122">
        <f t="shared" si="25"/>
        <v>5.25</v>
      </c>
    </row>
    <row r="221" spans="1:9" ht="20" customHeight="1" x14ac:dyDescent="0.15">
      <c r="A221" s="111">
        <f t="shared" si="21"/>
        <v>46058</v>
      </c>
      <c r="B221" s="112" t="str">
        <f t="shared" si="26"/>
        <v>Thursday</v>
      </c>
      <c r="C221" s="6" t="str">
        <f t="shared" si="22"/>
        <v>Worked from home</v>
      </c>
      <c r="D221" s="105"/>
      <c r="E221" s="117">
        <f t="shared" si="23"/>
        <v>0.375</v>
      </c>
      <c r="F221" s="117">
        <f t="shared" si="24"/>
        <v>0.70833333333333337</v>
      </c>
      <c r="G221" s="118" cm="1">
        <f t="array" ref="G221">IF(OR(C221="Worked from home", C221="In office"), Default_Break_Time_Hours, "")</f>
        <v>0.5</v>
      </c>
      <c r="H221" s="106">
        <f t="shared" si="27"/>
        <v>7.5</v>
      </c>
      <c r="I221" s="122">
        <f t="shared" si="25"/>
        <v>5.25</v>
      </c>
    </row>
    <row r="222" spans="1:9" ht="20" customHeight="1" x14ac:dyDescent="0.15">
      <c r="A222" s="111">
        <f t="shared" si="21"/>
        <v>46059</v>
      </c>
      <c r="B222" s="112" t="str">
        <f t="shared" si="26"/>
        <v>Friday</v>
      </c>
      <c r="C222" s="6" t="str">
        <f t="shared" si="22"/>
        <v>Worked from home</v>
      </c>
      <c r="D222" s="105"/>
      <c r="E222" s="117">
        <f t="shared" si="23"/>
        <v>0.375</v>
      </c>
      <c r="F222" s="117">
        <f t="shared" si="24"/>
        <v>0.70833333333333337</v>
      </c>
      <c r="G222" s="118" cm="1">
        <f t="array" ref="G222">IF(OR(C222="Worked from home", C222="In office"), Default_Break_Time_Hours, "")</f>
        <v>0.5</v>
      </c>
      <c r="H222" s="106">
        <f t="shared" si="27"/>
        <v>7.5</v>
      </c>
      <c r="I222" s="122">
        <f t="shared" si="25"/>
        <v>5.25</v>
      </c>
    </row>
    <row r="223" spans="1:9" ht="20" customHeight="1" x14ac:dyDescent="0.15">
      <c r="A223" s="111">
        <f t="shared" si="21"/>
        <v>46060</v>
      </c>
      <c r="B223" s="112" t="str">
        <f t="shared" si="26"/>
        <v>Saturday</v>
      </c>
      <c r="C223" s="6" t="str">
        <f t="shared" si="22"/>
        <v>Weekend</v>
      </c>
      <c r="D223" s="105"/>
      <c r="E223" s="117" t="str">
        <f t="shared" si="23"/>
        <v/>
      </c>
      <c r="F223" s="117" t="str">
        <f t="shared" si="24"/>
        <v/>
      </c>
      <c r="G223" s="118" t="str" cm="1">
        <f t="array" ref="G223">IF(OR(C223="Worked from home", C223="In office"), Default_Break_Time_Hours, "")</f>
        <v/>
      </c>
      <c r="H223" s="106" t="str">
        <f t="shared" si="27"/>
        <v/>
      </c>
      <c r="I223" s="122" t="str">
        <f t="shared" si="25"/>
        <v/>
      </c>
    </row>
    <row r="224" spans="1:9" ht="20" customHeight="1" x14ac:dyDescent="0.15">
      <c r="A224" s="111">
        <f t="shared" si="21"/>
        <v>46061</v>
      </c>
      <c r="B224" s="112" t="str">
        <f t="shared" si="26"/>
        <v>Sunday</v>
      </c>
      <c r="C224" s="6" t="str">
        <f t="shared" si="22"/>
        <v>Weekend</v>
      </c>
      <c r="D224" s="105"/>
      <c r="E224" s="117" t="str">
        <f t="shared" si="23"/>
        <v/>
      </c>
      <c r="F224" s="117" t="str">
        <f t="shared" si="24"/>
        <v/>
      </c>
      <c r="G224" s="118" t="str" cm="1">
        <f t="array" ref="G224">IF(OR(C224="Worked from home", C224="In office"), Default_Break_Time_Hours, "")</f>
        <v/>
      </c>
      <c r="H224" s="106" t="str">
        <f t="shared" si="27"/>
        <v/>
      </c>
      <c r="I224" s="122" t="str">
        <f t="shared" si="25"/>
        <v/>
      </c>
    </row>
    <row r="225" spans="1:9" ht="20" customHeight="1" x14ac:dyDescent="0.15">
      <c r="A225" s="111">
        <f t="shared" si="21"/>
        <v>46062</v>
      </c>
      <c r="B225" s="112" t="str">
        <f t="shared" si="26"/>
        <v>Monday</v>
      </c>
      <c r="C225" s="6" t="str">
        <f t="shared" si="22"/>
        <v>In office</v>
      </c>
      <c r="D225" s="105"/>
      <c r="E225" s="117">
        <f t="shared" si="23"/>
        <v>0.375</v>
      </c>
      <c r="F225" s="117">
        <f t="shared" si="24"/>
        <v>0.70833333333333337</v>
      </c>
      <c r="G225" s="118" cm="1">
        <f t="array" ref="G225">IF(OR(C225="Worked from home", C225="In office"), Default_Break_Time_Hours, "")</f>
        <v>0.5</v>
      </c>
      <c r="H225" s="106">
        <f t="shared" si="27"/>
        <v>7.5</v>
      </c>
      <c r="I225" s="122" t="str">
        <f t="shared" si="25"/>
        <v/>
      </c>
    </row>
    <row r="226" spans="1:9" ht="20" customHeight="1" x14ac:dyDescent="0.15">
      <c r="A226" s="111">
        <f t="shared" si="21"/>
        <v>46063</v>
      </c>
      <c r="B226" s="112" t="str">
        <f t="shared" si="26"/>
        <v>Tuesday</v>
      </c>
      <c r="C226" s="6" t="str">
        <f t="shared" si="22"/>
        <v>In office</v>
      </c>
      <c r="D226" s="105"/>
      <c r="E226" s="117">
        <f t="shared" si="23"/>
        <v>0.375</v>
      </c>
      <c r="F226" s="117">
        <f t="shared" si="24"/>
        <v>0.70833333333333337</v>
      </c>
      <c r="G226" s="118" cm="1">
        <f t="array" ref="G226">IF(OR(C226="Worked from home", C226="In office"), Default_Break_Time_Hours, "")</f>
        <v>0.5</v>
      </c>
      <c r="H226" s="106">
        <f t="shared" si="27"/>
        <v>7.5</v>
      </c>
      <c r="I226" s="122" t="str">
        <f t="shared" si="25"/>
        <v/>
      </c>
    </row>
    <row r="227" spans="1:9" ht="20" customHeight="1" x14ac:dyDescent="0.15">
      <c r="A227" s="111">
        <f t="shared" si="21"/>
        <v>46064</v>
      </c>
      <c r="B227" s="112" t="str">
        <f t="shared" si="26"/>
        <v>Wednesday</v>
      </c>
      <c r="C227" s="6" t="str">
        <f t="shared" si="22"/>
        <v>Worked from home</v>
      </c>
      <c r="D227" s="105"/>
      <c r="E227" s="117">
        <f t="shared" si="23"/>
        <v>0.375</v>
      </c>
      <c r="F227" s="117">
        <f t="shared" si="24"/>
        <v>0.70833333333333337</v>
      </c>
      <c r="G227" s="118" cm="1">
        <f t="array" ref="G227">IF(OR(C227="Worked from home", C227="In office"), Default_Break_Time_Hours, "")</f>
        <v>0.5</v>
      </c>
      <c r="H227" s="106">
        <f t="shared" si="27"/>
        <v>7.5</v>
      </c>
      <c r="I227" s="122">
        <f t="shared" si="25"/>
        <v>5.25</v>
      </c>
    </row>
    <row r="228" spans="1:9" ht="20" customHeight="1" x14ac:dyDescent="0.15">
      <c r="A228" s="111">
        <f t="shared" si="21"/>
        <v>46065</v>
      </c>
      <c r="B228" s="112" t="str">
        <f t="shared" si="26"/>
        <v>Thursday</v>
      </c>
      <c r="C228" s="6" t="str">
        <f t="shared" si="22"/>
        <v>Worked from home</v>
      </c>
      <c r="D228" s="105"/>
      <c r="E228" s="117">
        <f t="shared" si="23"/>
        <v>0.375</v>
      </c>
      <c r="F228" s="117">
        <f t="shared" si="24"/>
        <v>0.70833333333333337</v>
      </c>
      <c r="G228" s="118" cm="1">
        <f t="array" ref="G228">IF(OR(C228="Worked from home", C228="In office"), Default_Break_Time_Hours, "")</f>
        <v>0.5</v>
      </c>
      <c r="H228" s="106">
        <f t="shared" si="27"/>
        <v>7.5</v>
      </c>
      <c r="I228" s="122">
        <f t="shared" si="25"/>
        <v>5.25</v>
      </c>
    </row>
    <row r="229" spans="1:9" ht="20" customHeight="1" x14ac:dyDescent="0.15">
      <c r="A229" s="111">
        <f t="shared" si="21"/>
        <v>46066</v>
      </c>
      <c r="B229" s="112" t="str">
        <f t="shared" si="26"/>
        <v>Friday</v>
      </c>
      <c r="C229" s="6" t="str">
        <f t="shared" si="22"/>
        <v>Worked from home</v>
      </c>
      <c r="D229" s="105"/>
      <c r="E229" s="117">
        <f t="shared" si="23"/>
        <v>0.375</v>
      </c>
      <c r="F229" s="117">
        <f t="shared" si="24"/>
        <v>0.70833333333333337</v>
      </c>
      <c r="G229" s="118" cm="1">
        <f t="array" ref="G229">IF(OR(C229="Worked from home", C229="In office"), Default_Break_Time_Hours, "")</f>
        <v>0.5</v>
      </c>
      <c r="H229" s="106">
        <f t="shared" si="27"/>
        <v>7.5</v>
      </c>
      <c r="I229" s="122">
        <f t="shared" si="25"/>
        <v>5.25</v>
      </c>
    </row>
    <row r="230" spans="1:9" ht="20" customHeight="1" x14ac:dyDescent="0.15">
      <c r="A230" s="111">
        <f t="shared" si="21"/>
        <v>46067</v>
      </c>
      <c r="B230" s="112" t="str">
        <f t="shared" si="26"/>
        <v>Saturday</v>
      </c>
      <c r="C230" s="6" t="str">
        <f t="shared" si="22"/>
        <v>Weekend</v>
      </c>
      <c r="D230" s="105"/>
      <c r="E230" s="117" t="str">
        <f t="shared" si="23"/>
        <v/>
      </c>
      <c r="F230" s="117" t="str">
        <f t="shared" si="24"/>
        <v/>
      </c>
      <c r="G230" s="118" t="str" cm="1">
        <f t="array" ref="G230">IF(OR(C230="Worked from home", C230="In office"), Default_Break_Time_Hours, "")</f>
        <v/>
      </c>
      <c r="H230" s="106" t="str">
        <f t="shared" si="27"/>
        <v/>
      </c>
      <c r="I230" s="122" t="str">
        <f t="shared" si="25"/>
        <v/>
      </c>
    </row>
    <row r="231" spans="1:9" ht="20" customHeight="1" x14ac:dyDescent="0.15">
      <c r="A231" s="111">
        <f t="shared" si="21"/>
        <v>46068</v>
      </c>
      <c r="B231" s="112" t="str">
        <f t="shared" si="26"/>
        <v>Sunday</v>
      </c>
      <c r="C231" s="6" t="str">
        <f t="shared" si="22"/>
        <v>Weekend</v>
      </c>
      <c r="D231" s="105"/>
      <c r="E231" s="117" t="str">
        <f t="shared" si="23"/>
        <v/>
      </c>
      <c r="F231" s="117" t="str">
        <f t="shared" si="24"/>
        <v/>
      </c>
      <c r="G231" s="118" t="str" cm="1">
        <f t="array" ref="G231">IF(OR(C231="Worked from home", C231="In office"), Default_Break_Time_Hours, "")</f>
        <v/>
      </c>
      <c r="H231" s="106" t="str">
        <f t="shared" si="27"/>
        <v/>
      </c>
      <c r="I231" s="122" t="str">
        <f t="shared" si="25"/>
        <v/>
      </c>
    </row>
    <row r="232" spans="1:9" ht="20" customHeight="1" x14ac:dyDescent="0.15">
      <c r="A232" s="111">
        <f t="shared" si="21"/>
        <v>46069</v>
      </c>
      <c r="B232" s="112" t="str">
        <f t="shared" si="26"/>
        <v>Monday</v>
      </c>
      <c r="C232" s="6" t="str">
        <f t="shared" si="22"/>
        <v>In office</v>
      </c>
      <c r="D232" s="105"/>
      <c r="E232" s="117">
        <f t="shared" si="23"/>
        <v>0.375</v>
      </c>
      <c r="F232" s="117">
        <f t="shared" si="24"/>
        <v>0.70833333333333337</v>
      </c>
      <c r="G232" s="118" cm="1">
        <f t="array" ref="G232">IF(OR(C232="Worked from home", C232="In office"), Default_Break_Time_Hours, "")</f>
        <v>0.5</v>
      </c>
      <c r="H232" s="106">
        <f t="shared" si="27"/>
        <v>7.5</v>
      </c>
      <c r="I232" s="122" t="str">
        <f t="shared" si="25"/>
        <v/>
      </c>
    </row>
    <row r="233" spans="1:9" ht="20" customHeight="1" x14ac:dyDescent="0.15">
      <c r="A233" s="111">
        <f t="shared" si="21"/>
        <v>46070</v>
      </c>
      <c r="B233" s="112" t="str">
        <f t="shared" si="26"/>
        <v>Tuesday</v>
      </c>
      <c r="C233" s="6" t="str">
        <f t="shared" si="22"/>
        <v>In office</v>
      </c>
      <c r="D233" s="105"/>
      <c r="E233" s="117">
        <f t="shared" si="23"/>
        <v>0.375</v>
      </c>
      <c r="F233" s="117">
        <f t="shared" si="24"/>
        <v>0.70833333333333337</v>
      </c>
      <c r="G233" s="118" cm="1">
        <f t="array" ref="G233">IF(OR(C233="Worked from home", C233="In office"), Default_Break_Time_Hours, "")</f>
        <v>0.5</v>
      </c>
      <c r="H233" s="106">
        <f t="shared" si="27"/>
        <v>7.5</v>
      </c>
      <c r="I233" s="122" t="str">
        <f t="shared" si="25"/>
        <v/>
      </c>
    </row>
    <row r="234" spans="1:9" ht="20" customHeight="1" x14ac:dyDescent="0.15">
      <c r="A234" s="111">
        <f t="shared" si="21"/>
        <v>46071</v>
      </c>
      <c r="B234" s="112" t="str">
        <f t="shared" si="26"/>
        <v>Wednesday</v>
      </c>
      <c r="C234" s="6" t="str">
        <f t="shared" si="22"/>
        <v>Worked from home</v>
      </c>
      <c r="D234" s="105"/>
      <c r="E234" s="117">
        <f t="shared" si="23"/>
        <v>0.375</v>
      </c>
      <c r="F234" s="117">
        <f t="shared" si="24"/>
        <v>0.70833333333333337</v>
      </c>
      <c r="G234" s="118" cm="1">
        <f t="array" ref="G234">IF(OR(C234="Worked from home", C234="In office"), Default_Break_Time_Hours, "")</f>
        <v>0.5</v>
      </c>
      <c r="H234" s="106">
        <f t="shared" si="27"/>
        <v>7.5</v>
      </c>
      <c r="I234" s="122">
        <f t="shared" si="25"/>
        <v>5.25</v>
      </c>
    </row>
    <row r="235" spans="1:9" ht="20" customHeight="1" x14ac:dyDescent="0.15">
      <c r="A235" s="111">
        <f t="shared" si="21"/>
        <v>46072</v>
      </c>
      <c r="B235" s="112" t="str">
        <f t="shared" si="26"/>
        <v>Thursday</v>
      </c>
      <c r="C235" s="6" t="str">
        <f t="shared" si="22"/>
        <v>Worked from home</v>
      </c>
      <c r="D235" s="105"/>
      <c r="E235" s="117">
        <f t="shared" si="23"/>
        <v>0.375</v>
      </c>
      <c r="F235" s="117">
        <f t="shared" si="24"/>
        <v>0.70833333333333337</v>
      </c>
      <c r="G235" s="118" cm="1">
        <f t="array" ref="G235">IF(OR(C235="Worked from home", C235="In office"), Default_Break_Time_Hours, "")</f>
        <v>0.5</v>
      </c>
      <c r="H235" s="106">
        <f t="shared" si="27"/>
        <v>7.5</v>
      </c>
      <c r="I235" s="122">
        <f t="shared" si="25"/>
        <v>5.25</v>
      </c>
    </row>
    <row r="236" spans="1:9" ht="20" customHeight="1" x14ac:dyDescent="0.15">
      <c r="A236" s="111">
        <f t="shared" si="21"/>
        <v>46073</v>
      </c>
      <c r="B236" s="112" t="str">
        <f t="shared" si="26"/>
        <v>Friday</v>
      </c>
      <c r="C236" s="6" t="str">
        <f t="shared" si="22"/>
        <v>Worked from home</v>
      </c>
      <c r="D236" s="105"/>
      <c r="E236" s="117">
        <f t="shared" si="23"/>
        <v>0.375</v>
      </c>
      <c r="F236" s="117">
        <f t="shared" si="24"/>
        <v>0.70833333333333337</v>
      </c>
      <c r="G236" s="118" cm="1">
        <f t="array" ref="G236">IF(OR(C236="Worked from home", C236="In office"), Default_Break_Time_Hours, "")</f>
        <v>0.5</v>
      </c>
      <c r="H236" s="106">
        <f t="shared" si="27"/>
        <v>7.5</v>
      </c>
      <c r="I236" s="122">
        <f t="shared" si="25"/>
        <v>5.25</v>
      </c>
    </row>
    <row r="237" spans="1:9" ht="20" customHeight="1" x14ac:dyDescent="0.15">
      <c r="A237" s="111">
        <f t="shared" si="21"/>
        <v>46074</v>
      </c>
      <c r="B237" s="112" t="str">
        <f t="shared" si="26"/>
        <v>Saturday</v>
      </c>
      <c r="C237" s="6" t="str">
        <f t="shared" si="22"/>
        <v>Weekend</v>
      </c>
      <c r="D237" s="105"/>
      <c r="E237" s="117" t="str">
        <f t="shared" si="23"/>
        <v/>
      </c>
      <c r="F237" s="117" t="str">
        <f t="shared" si="24"/>
        <v/>
      </c>
      <c r="G237" s="118" t="str" cm="1">
        <f t="array" ref="G237">IF(OR(C237="Worked from home", C237="In office"), Default_Break_Time_Hours, "")</f>
        <v/>
      </c>
      <c r="H237" s="106" t="str">
        <f t="shared" si="27"/>
        <v/>
      </c>
      <c r="I237" s="122" t="str">
        <f t="shared" si="25"/>
        <v/>
      </c>
    </row>
    <row r="238" spans="1:9" ht="20" customHeight="1" x14ac:dyDescent="0.15">
      <c r="A238" s="111">
        <f t="shared" si="21"/>
        <v>46075</v>
      </c>
      <c r="B238" s="112" t="str">
        <f t="shared" si="26"/>
        <v>Sunday</v>
      </c>
      <c r="C238" s="6" t="str">
        <f t="shared" si="22"/>
        <v>Weekend</v>
      </c>
      <c r="D238" s="105"/>
      <c r="E238" s="117" t="str">
        <f t="shared" si="23"/>
        <v/>
      </c>
      <c r="F238" s="117" t="str">
        <f t="shared" si="24"/>
        <v/>
      </c>
      <c r="G238" s="118" t="str" cm="1">
        <f t="array" ref="G238">IF(OR(C238="Worked from home", C238="In office"), Default_Break_Time_Hours, "")</f>
        <v/>
      </c>
      <c r="H238" s="106" t="str">
        <f t="shared" si="27"/>
        <v/>
      </c>
      <c r="I238" s="122" t="str">
        <f t="shared" si="25"/>
        <v/>
      </c>
    </row>
    <row r="239" spans="1:9" ht="20" customHeight="1" x14ac:dyDescent="0.15">
      <c r="A239" s="111">
        <f t="shared" si="21"/>
        <v>46076</v>
      </c>
      <c r="B239" s="112" t="str">
        <f t="shared" si="26"/>
        <v>Monday</v>
      </c>
      <c r="C239" s="6" t="str">
        <f t="shared" si="22"/>
        <v>In office</v>
      </c>
      <c r="D239" s="105"/>
      <c r="E239" s="117">
        <f t="shared" si="23"/>
        <v>0.375</v>
      </c>
      <c r="F239" s="117">
        <f t="shared" si="24"/>
        <v>0.70833333333333337</v>
      </c>
      <c r="G239" s="118" cm="1">
        <f t="array" ref="G239">IF(OR(C239="Worked from home", C239="In office"), Default_Break_Time_Hours, "")</f>
        <v>0.5</v>
      </c>
      <c r="H239" s="106">
        <f t="shared" si="27"/>
        <v>7.5</v>
      </c>
      <c r="I239" s="122" t="str">
        <f t="shared" si="25"/>
        <v/>
      </c>
    </row>
    <row r="240" spans="1:9" ht="20" customHeight="1" x14ac:dyDescent="0.15">
      <c r="A240" s="111">
        <f t="shared" si="21"/>
        <v>46077</v>
      </c>
      <c r="B240" s="112" t="str">
        <f t="shared" si="26"/>
        <v>Tuesday</v>
      </c>
      <c r="C240" s="6" t="str">
        <f t="shared" si="22"/>
        <v>In office</v>
      </c>
      <c r="D240" s="105"/>
      <c r="E240" s="117">
        <f t="shared" si="23"/>
        <v>0.375</v>
      </c>
      <c r="F240" s="117">
        <f t="shared" si="24"/>
        <v>0.70833333333333337</v>
      </c>
      <c r="G240" s="118" cm="1">
        <f t="array" ref="G240">IF(OR(C240="Worked from home", C240="In office"), Default_Break_Time_Hours, "")</f>
        <v>0.5</v>
      </c>
      <c r="H240" s="106">
        <f t="shared" si="27"/>
        <v>7.5</v>
      </c>
      <c r="I240" s="122" t="str">
        <f t="shared" si="25"/>
        <v/>
      </c>
    </row>
    <row r="241" spans="1:9" ht="20" customHeight="1" x14ac:dyDescent="0.15">
      <c r="A241" s="111">
        <f t="shared" si="21"/>
        <v>46078</v>
      </c>
      <c r="B241" s="112" t="str">
        <f t="shared" si="26"/>
        <v>Wednesday</v>
      </c>
      <c r="C241" s="6" t="str">
        <f t="shared" si="22"/>
        <v>Worked from home</v>
      </c>
      <c r="D241" s="105"/>
      <c r="E241" s="117">
        <f t="shared" si="23"/>
        <v>0.375</v>
      </c>
      <c r="F241" s="117">
        <f t="shared" si="24"/>
        <v>0.70833333333333337</v>
      </c>
      <c r="G241" s="118" cm="1">
        <f t="array" ref="G241">IF(OR(C241="Worked from home", C241="In office"), Default_Break_Time_Hours, "")</f>
        <v>0.5</v>
      </c>
      <c r="H241" s="106">
        <f t="shared" si="27"/>
        <v>7.5</v>
      </c>
      <c r="I241" s="122">
        <f t="shared" si="25"/>
        <v>5.25</v>
      </c>
    </row>
    <row r="242" spans="1:9" ht="20" customHeight="1" x14ac:dyDescent="0.15">
      <c r="A242" s="111">
        <f t="shared" si="21"/>
        <v>46079</v>
      </c>
      <c r="B242" s="112" t="str">
        <f t="shared" si="26"/>
        <v>Thursday</v>
      </c>
      <c r="C242" s="6" t="str">
        <f t="shared" si="22"/>
        <v>Worked from home</v>
      </c>
      <c r="D242" s="105"/>
      <c r="E242" s="117">
        <f t="shared" si="23"/>
        <v>0.375</v>
      </c>
      <c r="F242" s="117">
        <f t="shared" si="24"/>
        <v>0.70833333333333337</v>
      </c>
      <c r="G242" s="118" cm="1">
        <f t="array" ref="G242">IF(OR(C242="Worked from home", C242="In office"), Default_Break_Time_Hours, "")</f>
        <v>0.5</v>
      </c>
      <c r="H242" s="106">
        <f t="shared" si="27"/>
        <v>7.5</v>
      </c>
      <c r="I242" s="122">
        <f t="shared" si="25"/>
        <v>5.25</v>
      </c>
    </row>
    <row r="243" spans="1:9" ht="20" customHeight="1" x14ac:dyDescent="0.15">
      <c r="A243" s="111">
        <f t="shared" si="21"/>
        <v>46080</v>
      </c>
      <c r="B243" s="112" t="str">
        <f t="shared" si="26"/>
        <v>Friday</v>
      </c>
      <c r="C243" s="6" t="str">
        <f t="shared" si="22"/>
        <v>Worked from home</v>
      </c>
      <c r="D243" s="105"/>
      <c r="E243" s="117">
        <f t="shared" si="23"/>
        <v>0.375</v>
      </c>
      <c r="F243" s="117">
        <f t="shared" si="24"/>
        <v>0.70833333333333337</v>
      </c>
      <c r="G243" s="118" cm="1">
        <f t="array" ref="G243">IF(OR(C243="Worked from home", C243="In office"), Default_Break_Time_Hours, "")</f>
        <v>0.5</v>
      </c>
      <c r="H243" s="106">
        <f t="shared" si="27"/>
        <v>7.5</v>
      </c>
      <c r="I243" s="122">
        <f t="shared" si="25"/>
        <v>5.25</v>
      </c>
    </row>
    <row r="244" spans="1:9" ht="20" customHeight="1" x14ac:dyDescent="0.15">
      <c r="A244" s="111">
        <f t="shared" si="21"/>
        <v>46081</v>
      </c>
      <c r="B244" s="112" t="str">
        <f t="shared" si="26"/>
        <v>Saturday</v>
      </c>
      <c r="C244" s="6" t="str">
        <f t="shared" si="22"/>
        <v>Weekend</v>
      </c>
      <c r="D244" s="105"/>
      <c r="E244" s="117" t="str">
        <f t="shared" si="23"/>
        <v/>
      </c>
      <c r="F244" s="117" t="str">
        <f t="shared" si="24"/>
        <v/>
      </c>
      <c r="G244" s="118" t="str" cm="1">
        <f t="array" ref="G244">IF(OR(C244="Worked from home", C244="In office"), Default_Break_Time_Hours, "")</f>
        <v/>
      </c>
      <c r="H244" s="106" t="str">
        <f t="shared" si="27"/>
        <v/>
      </c>
      <c r="I244" s="122" t="str">
        <f t="shared" si="25"/>
        <v/>
      </c>
    </row>
    <row r="245" spans="1:9" ht="20" customHeight="1" x14ac:dyDescent="0.15">
      <c r="A245" s="111">
        <f t="shared" si="21"/>
        <v>46082</v>
      </c>
      <c r="B245" s="112" t="str">
        <f t="shared" si="26"/>
        <v>Sunday</v>
      </c>
      <c r="C245" s="6" t="str">
        <f t="shared" si="22"/>
        <v>Weekend</v>
      </c>
      <c r="D245" s="105"/>
      <c r="E245" s="117" t="str">
        <f t="shared" si="23"/>
        <v/>
      </c>
      <c r="F245" s="117" t="str">
        <f t="shared" si="24"/>
        <v/>
      </c>
      <c r="G245" s="118" t="str" cm="1">
        <f t="array" ref="G245">IF(OR(C245="Worked from home", C245="In office"), Default_Break_Time_Hours, "")</f>
        <v/>
      </c>
      <c r="H245" s="106" t="str">
        <f t="shared" si="27"/>
        <v/>
      </c>
      <c r="I245" s="122" t="str">
        <f t="shared" si="25"/>
        <v/>
      </c>
    </row>
    <row r="246" spans="1:9" ht="20" customHeight="1" x14ac:dyDescent="0.15">
      <c r="A246" s="111">
        <f t="shared" si="21"/>
        <v>46083</v>
      </c>
      <c r="B246" s="112" t="str">
        <f t="shared" si="26"/>
        <v>Monday</v>
      </c>
      <c r="C246" s="6" t="str">
        <f t="shared" si="22"/>
        <v>In office</v>
      </c>
      <c r="D246" s="105"/>
      <c r="E246" s="117">
        <f t="shared" si="23"/>
        <v>0.375</v>
      </c>
      <c r="F246" s="117">
        <f t="shared" si="24"/>
        <v>0.70833333333333337</v>
      </c>
      <c r="G246" s="118" cm="1">
        <f t="array" ref="G246">IF(OR(C246="Worked from home", C246="In office"), Default_Break_Time_Hours, "")</f>
        <v>0.5</v>
      </c>
      <c r="H246" s="106">
        <f t="shared" si="27"/>
        <v>7.5</v>
      </c>
      <c r="I246" s="122" t="str">
        <f t="shared" si="25"/>
        <v/>
      </c>
    </row>
    <row r="247" spans="1:9" ht="20" customHeight="1" x14ac:dyDescent="0.15">
      <c r="A247" s="111">
        <f t="shared" si="21"/>
        <v>46084</v>
      </c>
      <c r="B247" s="112" t="str">
        <f t="shared" si="26"/>
        <v>Tuesday</v>
      </c>
      <c r="C247" s="6" t="str">
        <f t="shared" si="22"/>
        <v>In office</v>
      </c>
      <c r="D247" s="105"/>
      <c r="E247" s="117">
        <f t="shared" si="23"/>
        <v>0.375</v>
      </c>
      <c r="F247" s="117">
        <f t="shared" si="24"/>
        <v>0.70833333333333337</v>
      </c>
      <c r="G247" s="118" cm="1">
        <f t="array" ref="G247">IF(OR(C247="Worked from home", C247="In office"), Default_Break_Time_Hours, "")</f>
        <v>0.5</v>
      </c>
      <c r="H247" s="106">
        <f t="shared" si="27"/>
        <v>7.5</v>
      </c>
      <c r="I247" s="122" t="str">
        <f t="shared" si="25"/>
        <v/>
      </c>
    </row>
    <row r="248" spans="1:9" ht="20" customHeight="1" x14ac:dyDescent="0.15">
      <c r="A248" s="111">
        <f t="shared" si="21"/>
        <v>46085</v>
      </c>
      <c r="B248" s="112" t="str">
        <f t="shared" si="26"/>
        <v>Wednesday</v>
      </c>
      <c r="C248" s="6" t="str">
        <f t="shared" si="22"/>
        <v>Worked from home</v>
      </c>
      <c r="D248" s="105"/>
      <c r="E248" s="117">
        <f t="shared" si="23"/>
        <v>0.375</v>
      </c>
      <c r="F248" s="117">
        <f t="shared" si="24"/>
        <v>0.70833333333333337</v>
      </c>
      <c r="G248" s="118" cm="1">
        <f t="array" ref="G248">IF(OR(C248="Worked from home", C248="In office"), Default_Break_Time_Hours, "")</f>
        <v>0.5</v>
      </c>
      <c r="H248" s="106">
        <f t="shared" si="27"/>
        <v>7.5</v>
      </c>
      <c r="I248" s="122">
        <f t="shared" si="25"/>
        <v>5.25</v>
      </c>
    </row>
    <row r="249" spans="1:9" ht="20" customHeight="1" x14ac:dyDescent="0.15">
      <c r="A249" s="111">
        <f t="shared" si="21"/>
        <v>46086</v>
      </c>
      <c r="B249" s="112" t="str">
        <f t="shared" si="26"/>
        <v>Thursday</v>
      </c>
      <c r="C249" s="6" t="str">
        <f t="shared" si="22"/>
        <v>Worked from home</v>
      </c>
      <c r="D249" s="105"/>
      <c r="E249" s="117">
        <f t="shared" si="23"/>
        <v>0.375</v>
      </c>
      <c r="F249" s="117">
        <f t="shared" si="24"/>
        <v>0.70833333333333337</v>
      </c>
      <c r="G249" s="118" cm="1">
        <f t="array" ref="G249">IF(OR(C249="Worked from home", C249="In office"), Default_Break_Time_Hours, "")</f>
        <v>0.5</v>
      </c>
      <c r="H249" s="106">
        <f t="shared" si="27"/>
        <v>7.5</v>
      </c>
      <c r="I249" s="122">
        <f t="shared" si="25"/>
        <v>5.25</v>
      </c>
    </row>
    <row r="250" spans="1:9" ht="20" customHeight="1" x14ac:dyDescent="0.15">
      <c r="A250" s="111">
        <f t="shared" si="21"/>
        <v>46087</v>
      </c>
      <c r="B250" s="112" t="str">
        <f t="shared" si="26"/>
        <v>Friday</v>
      </c>
      <c r="C250" s="6" t="str">
        <f t="shared" si="22"/>
        <v>Worked from home</v>
      </c>
      <c r="D250" s="105"/>
      <c r="E250" s="117">
        <f t="shared" si="23"/>
        <v>0.375</v>
      </c>
      <c r="F250" s="117">
        <f t="shared" si="24"/>
        <v>0.70833333333333337</v>
      </c>
      <c r="G250" s="118" cm="1">
        <f t="array" ref="G250">IF(OR(C250="Worked from home", C250="In office"), Default_Break_Time_Hours, "")</f>
        <v>0.5</v>
      </c>
      <c r="H250" s="106">
        <f t="shared" si="27"/>
        <v>7.5</v>
      </c>
      <c r="I250" s="122">
        <f t="shared" si="25"/>
        <v>5.25</v>
      </c>
    </row>
    <row r="251" spans="1:9" ht="20" customHeight="1" x14ac:dyDescent="0.15">
      <c r="A251" s="111">
        <f t="shared" ref="A251:A314" si="28">A250+1</f>
        <v>46088</v>
      </c>
      <c r="B251" s="112" t="str">
        <f t="shared" si="26"/>
        <v>Saturday</v>
      </c>
      <c r="C251" s="6" t="str">
        <f t="shared" si="22"/>
        <v>Weekend</v>
      </c>
      <c r="D251" s="105"/>
      <c r="E251" s="117" t="str">
        <f t="shared" si="23"/>
        <v/>
      </c>
      <c r="F251" s="117" t="str">
        <f t="shared" si="24"/>
        <v/>
      </c>
      <c r="G251" s="118" t="str" cm="1">
        <f t="array" ref="G251">IF(OR(C251="Worked from home", C251="In office"), Default_Break_Time_Hours, "")</f>
        <v/>
      </c>
      <c r="H251" s="106" t="str">
        <f t="shared" si="27"/>
        <v/>
      </c>
      <c r="I251" s="122" t="str">
        <f t="shared" si="25"/>
        <v/>
      </c>
    </row>
    <row r="252" spans="1:9" ht="20" customHeight="1" x14ac:dyDescent="0.15">
      <c r="A252" s="111">
        <f t="shared" si="28"/>
        <v>46089</v>
      </c>
      <c r="B252" s="112" t="str">
        <f t="shared" si="26"/>
        <v>Sunday</v>
      </c>
      <c r="C252" s="6" t="str">
        <f t="shared" si="22"/>
        <v>Weekend</v>
      </c>
      <c r="D252" s="105"/>
      <c r="E252" s="117" t="str">
        <f t="shared" si="23"/>
        <v/>
      </c>
      <c r="F252" s="117" t="str">
        <f t="shared" si="24"/>
        <v/>
      </c>
      <c r="G252" s="118" t="str" cm="1">
        <f t="array" ref="G252">IF(OR(C252="Worked from home", C252="In office"), Default_Break_Time_Hours, "")</f>
        <v/>
      </c>
      <c r="H252" s="106" t="str">
        <f t="shared" si="27"/>
        <v/>
      </c>
      <c r="I252" s="122" t="str">
        <f t="shared" si="25"/>
        <v/>
      </c>
    </row>
    <row r="253" spans="1:9" ht="20" customHeight="1" x14ac:dyDescent="0.15">
      <c r="A253" s="111">
        <f t="shared" si="28"/>
        <v>46090</v>
      </c>
      <c r="B253" s="112" t="str">
        <f t="shared" si="26"/>
        <v>Monday</v>
      </c>
      <c r="C253" s="6" t="str">
        <f t="shared" si="22"/>
        <v>In office</v>
      </c>
      <c r="D253" s="105"/>
      <c r="E253" s="117">
        <f t="shared" si="23"/>
        <v>0.375</v>
      </c>
      <c r="F253" s="117">
        <f t="shared" si="24"/>
        <v>0.70833333333333337</v>
      </c>
      <c r="G253" s="118" cm="1">
        <f t="array" ref="G253">IF(OR(C253="Worked from home", C253="In office"), Default_Break_Time_Hours, "")</f>
        <v>0.5</v>
      </c>
      <c r="H253" s="106">
        <f t="shared" si="27"/>
        <v>7.5</v>
      </c>
      <c r="I253" s="122" t="str">
        <f t="shared" si="25"/>
        <v/>
      </c>
    </row>
    <row r="254" spans="1:9" ht="20" customHeight="1" x14ac:dyDescent="0.15">
      <c r="A254" s="111">
        <f t="shared" si="28"/>
        <v>46091</v>
      </c>
      <c r="B254" s="112" t="str">
        <f t="shared" si="26"/>
        <v>Tuesday</v>
      </c>
      <c r="C254" s="6" t="str">
        <f t="shared" si="22"/>
        <v>In office</v>
      </c>
      <c r="D254" s="105"/>
      <c r="E254" s="117">
        <f t="shared" si="23"/>
        <v>0.375</v>
      </c>
      <c r="F254" s="117">
        <f t="shared" si="24"/>
        <v>0.70833333333333337</v>
      </c>
      <c r="G254" s="118" cm="1">
        <f t="array" ref="G254">IF(OR(C254="Worked from home", C254="In office"), Default_Break_Time_Hours, "")</f>
        <v>0.5</v>
      </c>
      <c r="H254" s="106">
        <f t="shared" si="27"/>
        <v>7.5</v>
      </c>
      <c r="I254" s="122" t="str">
        <f t="shared" si="25"/>
        <v/>
      </c>
    </row>
    <row r="255" spans="1:9" ht="20" customHeight="1" x14ac:dyDescent="0.15">
      <c r="A255" s="111">
        <f t="shared" si="28"/>
        <v>46092</v>
      </c>
      <c r="B255" s="112" t="str">
        <f t="shared" si="26"/>
        <v>Wednesday</v>
      </c>
      <c r="C255" s="6" t="str">
        <f t="shared" si="22"/>
        <v>Worked from home</v>
      </c>
      <c r="D255" s="105"/>
      <c r="E255" s="117">
        <f t="shared" si="23"/>
        <v>0.375</v>
      </c>
      <c r="F255" s="117">
        <f t="shared" si="24"/>
        <v>0.70833333333333337</v>
      </c>
      <c r="G255" s="118" cm="1">
        <f t="array" ref="G255">IF(OR(C255="Worked from home", C255="In office"), Default_Break_Time_Hours, "")</f>
        <v>0.5</v>
      </c>
      <c r="H255" s="106">
        <f t="shared" si="27"/>
        <v>7.5</v>
      </c>
      <c r="I255" s="122">
        <f t="shared" si="25"/>
        <v>5.25</v>
      </c>
    </row>
    <row r="256" spans="1:9" ht="20" customHeight="1" x14ac:dyDescent="0.15">
      <c r="A256" s="111">
        <f t="shared" si="28"/>
        <v>46093</v>
      </c>
      <c r="B256" s="112" t="str">
        <f t="shared" si="26"/>
        <v>Thursday</v>
      </c>
      <c r="C256" s="6" t="str">
        <f t="shared" si="22"/>
        <v>Worked from home</v>
      </c>
      <c r="D256" s="105"/>
      <c r="E256" s="117">
        <f t="shared" si="23"/>
        <v>0.375</v>
      </c>
      <c r="F256" s="117">
        <f t="shared" si="24"/>
        <v>0.70833333333333337</v>
      </c>
      <c r="G256" s="118" cm="1">
        <f t="array" ref="G256">IF(OR(C256="Worked from home", C256="In office"), Default_Break_Time_Hours, "")</f>
        <v>0.5</v>
      </c>
      <c r="H256" s="106">
        <f t="shared" si="27"/>
        <v>7.5</v>
      </c>
      <c r="I256" s="122">
        <f t="shared" si="25"/>
        <v>5.25</v>
      </c>
    </row>
    <row r="257" spans="1:9" ht="20" customHeight="1" x14ac:dyDescent="0.15">
      <c r="A257" s="111">
        <f t="shared" si="28"/>
        <v>46094</v>
      </c>
      <c r="B257" s="112" t="str">
        <f t="shared" si="26"/>
        <v>Friday</v>
      </c>
      <c r="C257" s="6" t="str">
        <f t="shared" si="22"/>
        <v>Worked from home</v>
      </c>
      <c r="D257" s="105"/>
      <c r="E257" s="117">
        <f t="shared" si="23"/>
        <v>0.375</v>
      </c>
      <c r="F257" s="117">
        <f t="shared" si="24"/>
        <v>0.70833333333333337</v>
      </c>
      <c r="G257" s="118" cm="1">
        <f t="array" ref="G257">IF(OR(C257="Worked from home", C257="In office"), Default_Break_Time_Hours, "")</f>
        <v>0.5</v>
      </c>
      <c r="H257" s="106">
        <f t="shared" si="27"/>
        <v>7.5</v>
      </c>
      <c r="I257" s="122">
        <f t="shared" si="25"/>
        <v>5.25</v>
      </c>
    </row>
    <row r="258" spans="1:9" ht="20" customHeight="1" x14ac:dyDescent="0.15">
      <c r="A258" s="111">
        <f t="shared" si="28"/>
        <v>46095</v>
      </c>
      <c r="B258" s="112" t="str">
        <f t="shared" si="26"/>
        <v>Saturday</v>
      </c>
      <c r="C258" s="6" t="str">
        <f t="shared" ref="C258:C321" si="29">IF(D258&lt;&gt;"", D258, IF(VLOOKUP(B258,Default_Schedule_Table,2,FALSE)="Worked from home", "Worked from home", IF(VLOOKUP(B258,Default_Schedule_Table,2,FALSE)="In office", "In office", IF(OR(B258="Saturday",B258="Sunday"),"Weekend","Day off"))))</f>
        <v>Weekend</v>
      </c>
      <c r="D258" s="105"/>
      <c r="E258" s="117" t="str">
        <f t="shared" ref="E258:E321" si="30">IF(OR(C258="Worked from home", C258="In office"), Default_Start_Time, "")</f>
        <v/>
      </c>
      <c r="F258" s="117" t="str">
        <f t="shared" ref="F258:F321" si="31">IF(OR(C258="Worked from home", C258="In office"), Default_End_Time, "")</f>
        <v/>
      </c>
      <c r="G258" s="118" t="str" cm="1">
        <f t="array" ref="G258">IF(OR(C258="Worked from home", C258="In office"), Default_Break_Time_Hours, "")</f>
        <v/>
      </c>
      <c r="H258" s="106" t="str">
        <f t="shared" si="27"/>
        <v/>
      </c>
      <c r="I258" s="122" t="str">
        <f t="shared" ref="I258:I321" si="32">IF(C258="Worked from home", H258 * WFH_fixed_rate_per_hour, "")</f>
        <v/>
      </c>
    </row>
    <row r="259" spans="1:9" ht="20" customHeight="1" x14ac:dyDescent="0.15">
      <c r="A259" s="111">
        <f t="shared" si="28"/>
        <v>46096</v>
      </c>
      <c r="B259" s="112" t="str">
        <f t="shared" ref="B259:B322" si="33">TEXT(A259, "dddd")</f>
        <v>Sunday</v>
      </c>
      <c r="C259" s="6" t="str">
        <f t="shared" si="29"/>
        <v>Weekend</v>
      </c>
      <c r="D259" s="105"/>
      <c r="E259" s="117" t="str">
        <f t="shared" si="30"/>
        <v/>
      </c>
      <c r="F259" s="117" t="str">
        <f t="shared" si="31"/>
        <v/>
      </c>
      <c r="G259" s="118" t="str" cm="1">
        <f t="array" ref="G259">IF(OR(C259="Worked from home", C259="In office"), Default_Break_Time_Hours, "")</f>
        <v/>
      </c>
      <c r="H259" s="106" t="str">
        <f t="shared" ref="H259:H322" si="34">IF(OR(C259="Worked from home", C259="In office"), (F259-E259)*24 - G259, "")</f>
        <v/>
      </c>
      <c r="I259" s="122" t="str">
        <f t="shared" si="32"/>
        <v/>
      </c>
    </row>
    <row r="260" spans="1:9" ht="20" customHeight="1" x14ac:dyDescent="0.15">
      <c r="A260" s="111">
        <f t="shared" si="28"/>
        <v>46097</v>
      </c>
      <c r="B260" s="112" t="str">
        <f t="shared" si="33"/>
        <v>Monday</v>
      </c>
      <c r="C260" s="6" t="str">
        <f t="shared" si="29"/>
        <v>In office</v>
      </c>
      <c r="D260" s="105"/>
      <c r="E260" s="117">
        <f t="shared" si="30"/>
        <v>0.375</v>
      </c>
      <c r="F260" s="117">
        <f t="shared" si="31"/>
        <v>0.70833333333333337</v>
      </c>
      <c r="G260" s="118" cm="1">
        <f t="array" ref="G260">IF(OR(C260="Worked from home", C260="In office"), Default_Break_Time_Hours, "")</f>
        <v>0.5</v>
      </c>
      <c r="H260" s="106">
        <f t="shared" si="34"/>
        <v>7.5</v>
      </c>
      <c r="I260" s="122" t="str">
        <f t="shared" si="32"/>
        <v/>
      </c>
    </row>
    <row r="261" spans="1:9" ht="20" customHeight="1" x14ac:dyDescent="0.15">
      <c r="A261" s="111">
        <f t="shared" si="28"/>
        <v>46098</v>
      </c>
      <c r="B261" s="112" t="str">
        <f t="shared" si="33"/>
        <v>Tuesday</v>
      </c>
      <c r="C261" s="6" t="str">
        <f t="shared" si="29"/>
        <v>In office</v>
      </c>
      <c r="D261" s="105"/>
      <c r="E261" s="117">
        <f t="shared" si="30"/>
        <v>0.375</v>
      </c>
      <c r="F261" s="117">
        <f t="shared" si="31"/>
        <v>0.70833333333333337</v>
      </c>
      <c r="G261" s="118" cm="1">
        <f t="array" ref="G261">IF(OR(C261="Worked from home", C261="In office"), Default_Break_Time_Hours, "")</f>
        <v>0.5</v>
      </c>
      <c r="H261" s="106">
        <f t="shared" si="34"/>
        <v>7.5</v>
      </c>
      <c r="I261" s="122" t="str">
        <f t="shared" si="32"/>
        <v/>
      </c>
    </row>
    <row r="262" spans="1:9" ht="20" customHeight="1" x14ac:dyDescent="0.15">
      <c r="A262" s="111">
        <f t="shared" si="28"/>
        <v>46099</v>
      </c>
      <c r="B262" s="112" t="str">
        <f t="shared" si="33"/>
        <v>Wednesday</v>
      </c>
      <c r="C262" s="6" t="str">
        <f t="shared" si="29"/>
        <v>Worked from home</v>
      </c>
      <c r="D262" s="105"/>
      <c r="E262" s="117">
        <f t="shared" si="30"/>
        <v>0.375</v>
      </c>
      <c r="F262" s="117">
        <f t="shared" si="31"/>
        <v>0.70833333333333337</v>
      </c>
      <c r="G262" s="118" cm="1">
        <f t="array" ref="G262">IF(OR(C262="Worked from home", C262="In office"), Default_Break_Time_Hours, "")</f>
        <v>0.5</v>
      </c>
      <c r="H262" s="106">
        <f t="shared" si="34"/>
        <v>7.5</v>
      </c>
      <c r="I262" s="122">
        <f t="shared" si="32"/>
        <v>5.25</v>
      </c>
    </row>
    <row r="263" spans="1:9" ht="20" customHeight="1" x14ac:dyDescent="0.15">
      <c r="A263" s="111">
        <f t="shared" si="28"/>
        <v>46100</v>
      </c>
      <c r="B263" s="112" t="str">
        <f t="shared" si="33"/>
        <v>Thursday</v>
      </c>
      <c r="C263" s="6" t="str">
        <f t="shared" si="29"/>
        <v>Worked from home</v>
      </c>
      <c r="D263" s="105"/>
      <c r="E263" s="117">
        <f t="shared" si="30"/>
        <v>0.375</v>
      </c>
      <c r="F263" s="117">
        <f t="shared" si="31"/>
        <v>0.70833333333333337</v>
      </c>
      <c r="G263" s="118" cm="1">
        <f t="array" ref="G263">IF(OR(C263="Worked from home", C263="In office"), Default_Break_Time_Hours, "")</f>
        <v>0.5</v>
      </c>
      <c r="H263" s="106">
        <f t="shared" si="34"/>
        <v>7.5</v>
      </c>
      <c r="I263" s="122">
        <f t="shared" si="32"/>
        <v>5.25</v>
      </c>
    </row>
    <row r="264" spans="1:9" ht="20" customHeight="1" x14ac:dyDescent="0.15">
      <c r="A264" s="111">
        <f t="shared" si="28"/>
        <v>46101</v>
      </c>
      <c r="B264" s="112" t="str">
        <f t="shared" si="33"/>
        <v>Friday</v>
      </c>
      <c r="C264" s="6" t="str">
        <f t="shared" si="29"/>
        <v>Worked from home</v>
      </c>
      <c r="D264" s="105"/>
      <c r="E264" s="117">
        <f t="shared" si="30"/>
        <v>0.375</v>
      </c>
      <c r="F264" s="117">
        <f t="shared" si="31"/>
        <v>0.70833333333333337</v>
      </c>
      <c r="G264" s="118" cm="1">
        <f t="array" ref="G264">IF(OR(C264="Worked from home", C264="In office"), Default_Break_Time_Hours, "")</f>
        <v>0.5</v>
      </c>
      <c r="H264" s="106">
        <f t="shared" si="34"/>
        <v>7.5</v>
      </c>
      <c r="I264" s="122">
        <f t="shared" si="32"/>
        <v>5.25</v>
      </c>
    </row>
    <row r="265" spans="1:9" ht="20" customHeight="1" x14ac:dyDescent="0.15">
      <c r="A265" s="111">
        <f t="shared" si="28"/>
        <v>46102</v>
      </c>
      <c r="B265" s="112" t="str">
        <f t="shared" si="33"/>
        <v>Saturday</v>
      </c>
      <c r="C265" s="6" t="str">
        <f t="shared" si="29"/>
        <v>Weekend</v>
      </c>
      <c r="D265" s="105"/>
      <c r="E265" s="117" t="str">
        <f t="shared" si="30"/>
        <v/>
      </c>
      <c r="F265" s="117" t="str">
        <f t="shared" si="31"/>
        <v/>
      </c>
      <c r="G265" s="118" t="str" cm="1">
        <f t="array" ref="G265">IF(OR(C265="Worked from home", C265="In office"), Default_Break_Time_Hours, "")</f>
        <v/>
      </c>
      <c r="H265" s="106" t="str">
        <f t="shared" si="34"/>
        <v/>
      </c>
      <c r="I265" s="122" t="str">
        <f t="shared" si="32"/>
        <v/>
      </c>
    </row>
    <row r="266" spans="1:9" ht="20" customHeight="1" x14ac:dyDescent="0.15">
      <c r="A266" s="111">
        <f t="shared" si="28"/>
        <v>46103</v>
      </c>
      <c r="B266" s="112" t="str">
        <f t="shared" si="33"/>
        <v>Sunday</v>
      </c>
      <c r="C266" s="6" t="str">
        <f t="shared" si="29"/>
        <v>Weekend</v>
      </c>
      <c r="D266" s="105"/>
      <c r="E266" s="117" t="str">
        <f t="shared" si="30"/>
        <v/>
      </c>
      <c r="F266" s="117" t="str">
        <f t="shared" si="31"/>
        <v/>
      </c>
      <c r="G266" s="118" t="str" cm="1">
        <f t="array" ref="G266">IF(OR(C266="Worked from home", C266="In office"), Default_Break_Time_Hours, "")</f>
        <v/>
      </c>
      <c r="H266" s="106" t="str">
        <f t="shared" si="34"/>
        <v/>
      </c>
      <c r="I266" s="122" t="str">
        <f t="shared" si="32"/>
        <v/>
      </c>
    </row>
    <row r="267" spans="1:9" ht="20" customHeight="1" x14ac:dyDescent="0.15">
      <c r="A267" s="111">
        <f t="shared" si="28"/>
        <v>46104</v>
      </c>
      <c r="B267" s="112" t="str">
        <f t="shared" si="33"/>
        <v>Monday</v>
      </c>
      <c r="C267" s="6" t="str">
        <f t="shared" si="29"/>
        <v>In office</v>
      </c>
      <c r="D267" s="105"/>
      <c r="E267" s="117">
        <f t="shared" si="30"/>
        <v>0.375</v>
      </c>
      <c r="F267" s="117">
        <f t="shared" si="31"/>
        <v>0.70833333333333337</v>
      </c>
      <c r="G267" s="118" cm="1">
        <f t="array" ref="G267">IF(OR(C267="Worked from home", C267="In office"), Default_Break_Time_Hours, "")</f>
        <v>0.5</v>
      </c>
      <c r="H267" s="106">
        <f t="shared" si="34"/>
        <v>7.5</v>
      </c>
      <c r="I267" s="122" t="str">
        <f t="shared" si="32"/>
        <v/>
      </c>
    </row>
    <row r="268" spans="1:9" ht="20" customHeight="1" x14ac:dyDescent="0.15">
      <c r="A268" s="111">
        <f t="shared" si="28"/>
        <v>46105</v>
      </c>
      <c r="B268" s="112" t="str">
        <f t="shared" si="33"/>
        <v>Tuesday</v>
      </c>
      <c r="C268" s="6" t="str">
        <f t="shared" si="29"/>
        <v>In office</v>
      </c>
      <c r="D268" s="105"/>
      <c r="E268" s="117">
        <f t="shared" si="30"/>
        <v>0.375</v>
      </c>
      <c r="F268" s="117">
        <f t="shared" si="31"/>
        <v>0.70833333333333337</v>
      </c>
      <c r="G268" s="118" cm="1">
        <f t="array" ref="G268">IF(OR(C268="Worked from home", C268="In office"), Default_Break_Time_Hours, "")</f>
        <v>0.5</v>
      </c>
      <c r="H268" s="106">
        <f t="shared" si="34"/>
        <v>7.5</v>
      </c>
      <c r="I268" s="122" t="str">
        <f t="shared" si="32"/>
        <v/>
      </c>
    </row>
    <row r="269" spans="1:9" ht="20" customHeight="1" x14ac:dyDescent="0.15">
      <c r="A269" s="111">
        <f t="shared" si="28"/>
        <v>46106</v>
      </c>
      <c r="B269" s="112" t="str">
        <f t="shared" si="33"/>
        <v>Wednesday</v>
      </c>
      <c r="C269" s="6" t="str">
        <f t="shared" si="29"/>
        <v>Worked from home</v>
      </c>
      <c r="D269" s="105"/>
      <c r="E269" s="117">
        <f t="shared" si="30"/>
        <v>0.375</v>
      </c>
      <c r="F269" s="117">
        <f t="shared" si="31"/>
        <v>0.70833333333333337</v>
      </c>
      <c r="G269" s="118" cm="1">
        <f t="array" ref="G269">IF(OR(C269="Worked from home", C269="In office"), Default_Break_Time_Hours, "")</f>
        <v>0.5</v>
      </c>
      <c r="H269" s="106">
        <f t="shared" si="34"/>
        <v>7.5</v>
      </c>
      <c r="I269" s="122">
        <f t="shared" si="32"/>
        <v>5.25</v>
      </c>
    </row>
    <row r="270" spans="1:9" ht="20" customHeight="1" x14ac:dyDescent="0.15">
      <c r="A270" s="111">
        <f t="shared" si="28"/>
        <v>46107</v>
      </c>
      <c r="B270" s="112" t="str">
        <f t="shared" si="33"/>
        <v>Thursday</v>
      </c>
      <c r="C270" s="6" t="str">
        <f t="shared" si="29"/>
        <v>Worked from home</v>
      </c>
      <c r="D270" s="105"/>
      <c r="E270" s="117">
        <f t="shared" si="30"/>
        <v>0.375</v>
      </c>
      <c r="F270" s="117">
        <f t="shared" si="31"/>
        <v>0.70833333333333337</v>
      </c>
      <c r="G270" s="118" cm="1">
        <f t="array" ref="G270">IF(OR(C270="Worked from home", C270="In office"), Default_Break_Time_Hours, "")</f>
        <v>0.5</v>
      </c>
      <c r="H270" s="106">
        <f t="shared" si="34"/>
        <v>7.5</v>
      </c>
      <c r="I270" s="122">
        <f t="shared" si="32"/>
        <v>5.25</v>
      </c>
    </row>
    <row r="271" spans="1:9" ht="20" customHeight="1" x14ac:dyDescent="0.15">
      <c r="A271" s="111">
        <f t="shared" si="28"/>
        <v>46108</v>
      </c>
      <c r="B271" s="112" t="str">
        <f t="shared" si="33"/>
        <v>Friday</v>
      </c>
      <c r="C271" s="6" t="str">
        <f t="shared" si="29"/>
        <v>Worked from home</v>
      </c>
      <c r="D271" s="105"/>
      <c r="E271" s="117">
        <f t="shared" si="30"/>
        <v>0.375</v>
      </c>
      <c r="F271" s="117">
        <f t="shared" si="31"/>
        <v>0.70833333333333337</v>
      </c>
      <c r="G271" s="118" cm="1">
        <f t="array" ref="G271">IF(OR(C271="Worked from home", C271="In office"), Default_Break_Time_Hours, "")</f>
        <v>0.5</v>
      </c>
      <c r="H271" s="106">
        <f t="shared" si="34"/>
        <v>7.5</v>
      </c>
      <c r="I271" s="122">
        <f t="shared" si="32"/>
        <v>5.25</v>
      </c>
    </row>
    <row r="272" spans="1:9" ht="20" customHeight="1" x14ac:dyDescent="0.15">
      <c r="A272" s="111">
        <f t="shared" si="28"/>
        <v>46109</v>
      </c>
      <c r="B272" s="112" t="str">
        <f t="shared" si="33"/>
        <v>Saturday</v>
      </c>
      <c r="C272" s="6" t="str">
        <f t="shared" si="29"/>
        <v>Weekend</v>
      </c>
      <c r="D272" s="105"/>
      <c r="E272" s="117" t="str">
        <f t="shared" si="30"/>
        <v/>
      </c>
      <c r="F272" s="117" t="str">
        <f t="shared" si="31"/>
        <v/>
      </c>
      <c r="G272" s="118" t="str" cm="1">
        <f t="array" ref="G272">IF(OR(C272="Worked from home", C272="In office"), Default_Break_Time_Hours, "")</f>
        <v/>
      </c>
      <c r="H272" s="106" t="str">
        <f t="shared" si="34"/>
        <v/>
      </c>
      <c r="I272" s="122" t="str">
        <f t="shared" si="32"/>
        <v/>
      </c>
    </row>
    <row r="273" spans="1:9" ht="20" customHeight="1" x14ac:dyDescent="0.15">
      <c r="A273" s="111">
        <f t="shared" si="28"/>
        <v>46110</v>
      </c>
      <c r="B273" s="112" t="str">
        <f t="shared" si="33"/>
        <v>Sunday</v>
      </c>
      <c r="C273" s="6" t="str">
        <f t="shared" si="29"/>
        <v>Weekend</v>
      </c>
      <c r="D273" s="105"/>
      <c r="E273" s="117" t="str">
        <f t="shared" si="30"/>
        <v/>
      </c>
      <c r="F273" s="117" t="str">
        <f t="shared" si="31"/>
        <v/>
      </c>
      <c r="G273" s="118" t="str" cm="1">
        <f t="array" ref="G273">IF(OR(C273="Worked from home", C273="In office"), Default_Break_Time_Hours, "")</f>
        <v/>
      </c>
      <c r="H273" s="106" t="str">
        <f t="shared" si="34"/>
        <v/>
      </c>
      <c r="I273" s="122" t="str">
        <f t="shared" si="32"/>
        <v/>
      </c>
    </row>
    <row r="274" spans="1:9" ht="20" customHeight="1" x14ac:dyDescent="0.15">
      <c r="A274" s="111">
        <f t="shared" si="28"/>
        <v>46111</v>
      </c>
      <c r="B274" s="112" t="str">
        <f t="shared" si="33"/>
        <v>Monday</v>
      </c>
      <c r="C274" s="6" t="str">
        <f t="shared" si="29"/>
        <v>In office</v>
      </c>
      <c r="D274" s="105"/>
      <c r="E274" s="117">
        <f t="shared" si="30"/>
        <v>0.375</v>
      </c>
      <c r="F274" s="117">
        <f t="shared" si="31"/>
        <v>0.70833333333333337</v>
      </c>
      <c r="G274" s="118" cm="1">
        <f t="array" ref="G274">IF(OR(C274="Worked from home", C274="In office"), Default_Break_Time_Hours, "")</f>
        <v>0.5</v>
      </c>
      <c r="H274" s="106">
        <f t="shared" si="34"/>
        <v>7.5</v>
      </c>
      <c r="I274" s="122" t="str">
        <f t="shared" si="32"/>
        <v/>
      </c>
    </row>
    <row r="275" spans="1:9" ht="20" customHeight="1" x14ac:dyDescent="0.15">
      <c r="A275" s="111">
        <f t="shared" si="28"/>
        <v>46112</v>
      </c>
      <c r="B275" s="112" t="str">
        <f t="shared" si="33"/>
        <v>Tuesday</v>
      </c>
      <c r="C275" s="6" t="str">
        <f t="shared" si="29"/>
        <v>In office</v>
      </c>
      <c r="D275" s="105"/>
      <c r="E275" s="117">
        <f t="shared" si="30"/>
        <v>0.375</v>
      </c>
      <c r="F275" s="117">
        <f t="shared" si="31"/>
        <v>0.70833333333333337</v>
      </c>
      <c r="G275" s="118" cm="1">
        <f t="array" ref="G275">IF(OR(C275="Worked from home", C275="In office"), Default_Break_Time_Hours, "")</f>
        <v>0.5</v>
      </c>
      <c r="H275" s="106">
        <f t="shared" si="34"/>
        <v>7.5</v>
      </c>
      <c r="I275" s="122" t="str">
        <f t="shared" si="32"/>
        <v/>
      </c>
    </row>
    <row r="276" spans="1:9" ht="20" customHeight="1" x14ac:dyDescent="0.15">
      <c r="A276" s="111">
        <f t="shared" si="28"/>
        <v>46113</v>
      </c>
      <c r="B276" s="112" t="str">
        <f t="shared" si="33"/>
        <v>Wednesday</v>
      </c>
      <c r="C276" s="6" t="str">
        <f t="shared" si="29"/>
        <v>Worked from home</v>
      </c>
      <c r="D276" s="105"/>
      <c r="E276" s="117">
        <f t="shared" si="30"/>
        <v>0.375</v>
      </c>
      <c r="F276" s="117">
        <f t="shared" si="31"/>
        <v>0.70833333333333337</v>
      </c>
      <c r="G276" s="118" cm="1">
        <f t="array" ref="G276">IF(OR(C276="Worked from home", C276="In office"), Default_Break_Time_Hours, "")</f>
        <v>0.5</v>
      </c>
      <c r="H276" s="106">
        <f t="shared" si="34"/>
        <v>7.5</v>
      </c>
      <c r="I276" s="122">
        <f t="shared" si="32"/>
        <v>5.25</v>
      </c>
    </row>
    <row r="277" spans="1:9" ht="20" customHeight="1" x14ac:dyDescent="0.15">
      <c r="A277" s="111">
        <f t="shared" si="28"/>
        <v>46114</v>
      </c>
      <c r="B277" s="112" t="str">
        <f t="shared" si="33"/>
        <v>Thursday</v>
      </c>
      <c r="C277" s="6" t="str">
        <f t="shared" si="29"/>
        <v>Worked from home</v>
      </c>
      <c r="D277" s="105"/>
      <c r="E277" s="117">
        <f t="shared" si="30"/>
        <v>0.375</v>
      </c>
      <c r="F277" s="117">
        <f t="shared" si="31"/>
        <v>0.70833333333333337</v>
      </c>
      <c r="G277" s="118" cm="1">
        <f t="array" ref="G277">IF(OR(C277="Worked from home", C277="In office"), Default_Break_Time_Hours, "")</f>
        <v>0.5</v>
      </c>
      <c r="H277" s="106">
        <f t="shared" si="34"/>
        <v>7.5</v>
      </c>
      <c r="I277" s="122">
        <f t="shared" si="32"/>
        <v>5.25</v>
      </c>
    </row>
    <row r="278" spans="1:9" ht="20" customHeight="1" x14ac:dyDescent="0.15">
      <c r="A278" s="111">
        <f t="shared" si="28"/>
        <v>46115</v>
      </c>
      <c r="B278" s="112" t="str">
        <f t="shared" si="33"/>
        <v>Friday</v>
      </c>
      <c r="C278" s="6" t="str">
        <f t="shared" si="29"/>
        <v>Worked from home</v>
      </c>
      <c r="D278" s="105"/>
      <c r="E278" s="117">
        <f t="shared" si="30"/>
        <v>0.375</v>
      </c>
      <c r="F278" s="117">
        <f t="shared" si="31"/>
        <v>0.70833333333333337</v>
      </c>
      <c r="G278" s="118" cm="1">
        <f t="array" ref="G278">IF(OR(C278="Worked from home", C278="In office"), Default_Break_Time_Hours, "")</f>
        <v>0.5</v>
      </c>
      <c r="H278" s="106">
        <f t="shared" si="34"/>
        <v>7.5</v>
      </c>
      <c r="I278" s="122">
        <f t="shared" si="32"/>
        <v>5.25</v>
      </c>
    </row>
    <row r="279" spans="1:9" ht="20" customHeight="1" x14ac:dyDescent="0.15">
      <c r="A279" s="111">
        <f t="shared" si="28"/>
        <v>46116</v>
      </c>
      <c r="B279" s="112" t="str">
        <f t="shared" si="33"/>
        <v>Saturday</v>
      </c>
      <c r="C279" s="6" t="str">
        <f t="shared" si="29"/>
        <v>Weekend</v>
      </c>
      <c r="D279" s="105"/>
      <c r="E279" s="117" t="str">
        <f t="shared" si="30"/>
        <v/>
      </c>
      <c r="F279" s="117" t="str">
        <f t="shared" si="31"/>
        <v/>
      </c>
      <c r="G279" s="118" t="str" cm="1">
        <f t="array" ref="G279">IF(OR(C279="Worked from home", C279="In office"), Default_Break_Time_Hours, "")</f>
        <v/>
      </c>
      <c r="H279" s="106" t="str">
        <f t="shared" si="34"/>
        <v/>
      </c>
      <c r="I279" s="122" t="str">
        <f t="shared" si="32"/>
        <v/>
      </c>
    </row>
    <row r="280" spans="1:9" ht="20" customHeight="1" x14ac:dyDescent="0.15">
      <c r="A280" s="111">
        <f t="shared" si="28"/>
        <v>46117</v>
      </c>
      <c r="B280" s="112" t="str">
        <f t="shared" si="33"/>
        <v>Sunday</v>
      </c>
      <c r="C280" s="6" t="str">
        <f t="shared" si="29"/>
        <v>Weekend</v>
      </c>
      <c r="D280" s="105"/>
      <c r="E280" s="117" t="str">
        <f t="shared" si="30"/>
        <v/>
      </c>
      <c r="F280" s="117" t="str">
        <f t="shared" si="31"/>
        <v/>
      </c>
      <c r="G280" s="118" t="str" cm="1">
        <f t="array" ref="G280">IF(OR(C280="Worked from home", C280="In office"), Default_Break_Time_Hours, "")</f>
        <v/>
      </c>
      <c r="H280" s="106" t="str">
        <f t="shared" si="34"/>
        <v/>
      </c>
      <c r="I280" s="122" t="str">
        <f t="shared" si="32"/>
        <v/>
      </c>
    </row>
    <row r="281" spans="1:9" ht="20" customHeight="1" x14ac:dyDescent="0.15">
      <c r="A281" s="111">
        <f t="shared" si="28"/>
        <v>46118</v>
      </c>
      <c r="B281" s="112" t="str">
        <f t="shared" si="33"/>
        <v>Monday</v>
      </c>
      <c r="C281" s="6" t="str">
        <f t="shared" si="29"/>
        <v>In office</v>
      </c>
      <c r="D281" s="105"/>
      <c r="E281" s="117">
        <f t="shared" si="30"/>
        <v>0.375</v>
      </c>
      <c r="F281" s="117">
        <f t="shared" si="31"/>
        <v>0.70833333333333337</v>
      </c>
      <c r="G281" s="118" cm="1">
        <f t="array" ref="G281">IF(OR(C281="Worked from home", C281="In office"), Default_Break_Time_Hours, "")</f>
        <v>0.5</v>
      </c>
      <c r="H281" s="106">
        <f t="shared" si="34"/>
        <v>7.5</v>
      </c>
      <c r="I281" s="122" t="str">
        <f t="shared" si="32"/>
        <v/>
      </c>
    </row>
    <row r="282" spans="1:9" ht="20" customHeight="1" x14ac:dyDescent="0.15">
      <c r="A282" s="111">
        <f t="shared" si="28"/>
        <v>46119</v>
      </c>
      <c r="B282" s="112" t="str">
        <f t="shared" si="33"/>
        <v>Tuesday</v>
      </c>
      <c r="C282" s="6" t="str">
        <f t="shared" si="29"/>
        <v>In office</v>
      </c>
      <c r="D282" s="105"/>
      <c r="E282" s="117">
        <f t="shared" si="30"/>
        <v>0.375</v>
      </c>
      <c r="F282" s="117">
        <f t="shared" si="31"/>
        <v>0.70833333333333337</v>
      </c>
      <c r="G282" s="118" cm="1">
        <f t="array" ref="G282">IF(OR(C282="Worked from home", C282="In office"), Default_Break_Time_Hours, "")</f>
        <v>0.5</v>
      </c>
      <c r="H282" s="106">
        <f t="shared" si="34"/>
        <v>7.5</v>
      </c>
      <c r="I282" s="122" t="str">
        <f t="shared" si="32"/>
        <v/>
      </c>
    </row>
    <row r="283" spans="1:9" ht="20" customHeight="1" x14ac:dyDescent="0.15">
      <c r="A283" s="111">
        <f t="shared" si="28"/>
        <v>46120</v>
      </c>
      <c r="B283" s="112" t="str">
        <f t="shared" si="33"/>
        <v>Wednesday</v>
      </c>
      <c r="C283" s="6" t="str">
        <f t="shared" si="29"/>
        <v>Worked from home</v>
      </c>
      <c r="D283" s="105"/>
      <c r="E283" s="117">
        <f t="shared" si="30"/>
        <v>0.375</v>
      </c>
      <c r="F283" s="117">
        <f t="shared" si="31"/>
        <v>0.70833333333333337</v>
      </c>
      <c r="G283" s="118" cm="1">
        <f t="array" ref="G283">IF(OR(C283="Worked from home", C283="In office"), Default_Break_Time_Hours, "")</f>
        <v>0.5</v>
      </c>
      <c r="H283" s="106">
        <f t="shared" si="34"/>
        <v>7.5</v>
      </c>
      <c r="I283" s="122">
        <f t="shared" si="32"/>
        <v>5.25</v>
      </c>
    </row>
    <row r="284" spans="1:9" ht="20" customHeight="1" x14ac:dyDescent="0.15">
      <c r="A284" s="111">
        <f t="shared" si="28"/>
        <v>46121</v>
      </c>
      <c r="B284" s="112" t="str">
        <f t="shared" si="33"/>
        <v>Thursday</v>
      </c>
      <c r="C284" s="6" t="str">
        <f t="shared" si="29"/>
        <v>Worked from home</v>
      </c>
      <c r="D284" s="105"/>
      <c r="E284" s="117">
        <f t="shared" si="30"/>
        <v>0.375</v>
      </c>
      <c r="F284" s="117">
        <f t="shared" si="31"/>
        <v>0.70833333333333337</v>
      </c>
      <c r="G284" s="118" cm="1">
        <f t="array" ref="G284">IF(OR(C284="Worked from home", C284="In office"), Default_Break_Time_Hours, "")</f>
        <v>0.5</v>
      </c>
      <c r="H284" s="106">
        <f t="shared" si="34"/>
        <v>7.5</v>
      </c>
      <c r="I284" s="122">
        <f t="shared" si="32"/>
        <v>5.25</v>
      </c>
    </row>
    <row r="285" spans="1:9" ht="20" customHeight="1" x14ac:dyDescent="0.15">
      <c r="A285" s="111">
        <f t="shared" si="28"/>
        <v>46122</v>
      </c>
      <c r="B285" s="112" t="str">
        <f t="shared" si="33"/>
        <v>Friday</v>
      </c>
      <c r="C285" s="6" t="str">
        <f t="shared" si="29"/>
        <v>Worked from home</v>
      </c>
      <c r="D285" s="105"/>
      <c r="E285" s="117">
        <f t="shared" si="30"/>
        <v>0.375</v>
      </c>
      <c r="F285" s="117">
        <f t="shared" si="31"/>
        <v>0.70833333333333337</v>
      </c>
      <c r="G285" s="118" cm="1">
        <f t="array" ref="G285">IF(OR(C285="Worked from home", C285="In office"), Default_Break_Time_Hours, "")</f>
        <v>0.5</v>
      </c>
      <c r="H285" s="106">
        <f t="shared" si="34"/>
        <v>7.5</v>
      </c>
      <c r="I285" s="122">
        <f t="shared" si="32"/>
        <v>5.25</v>
      </c>
    </row>
    <row r="286" spans="1:9" ht="20" customHeight="1" x14ac:dyDescent="0.15">
      <c r="A286" s="111">
        <f t="shared" si="28"/>
        <v>46123</v>
      </c>
      <c r="B286" s="112" t="str">
        <f t="shared" si="33"/>
        <v>Saturday</v>
      </c>
      <c r="C286" s="6" t="str">
        <f t="shared" si="29"/>
        <v>Weekend</v>
      </c>
      <c r="D286" s="105"/>
      <c r="E286" s="117" t="str">
        <f t="shared" si="30"/>
        <v/>
      </c>
      <c r="F286" s="117" t="str">
        <f t="shared" si="31"/>
        <v/>
      </c>
      <c r="G286" s="118" t="str" cm="1">
        <f t="array" ref="G286">IF(OR(C286="Worked from home", C286="In office"), Default_Break_Time_Hours, "")</f>
        <v/>
      </c>
      <c r="H286" s="106" t="str">
        <f t="shared" si="34"/>
        <v/>
      </c>
      <c r="I286" s="122" t="str">
        <f t="shared" si="32"/>
        <v/>
      </c>
    </row>
    <row r="287" spans="1:9" ht="20" customHeight="1" x14ac:dyDescent="0.15">
      <c r="A287" s="111">
        <f t="shared" si="28"/>
        <v>46124</v>
      </c>
      <c r="B287" s="112" t="str">
        <f t="shared" si="33"/>
        <v>Sunday</v>
      </c>
      <c r="C287" s="6" t="str">
        <f t="shared" si="29"/>
        <v>Weekend</v>
      </c>
      <c r="D287" s="105"/>
      <c r="E287" s="117" t="str">
        <f t="shared" si="30"/>
        <v/>
      </c>
      <c r="F287" s="117" t="str">
        <f t="shared" si="31"/>
        <v/>
      </c>
      <c r="G287" s="118" t="str" cm="1">
        <f t="array" ref="G287">IF(OR(C287="Worked from home", C287="In office"), Default_Break_Time_Hours, "")</f>
        <v/>
      </c>
      <c r="H287" s="106" t="str">
        <f t="shared" si="34"/>
        <v/>
      </c>
      <c r="I287" s="122" t="str">
        <f t="shared" si="32"/>
        <v/>
      </c>
    </row>
    <row r="288" spans="1:9" ht="20" customHeight="1" x14ac:dyDescent="0.15">
      <c r="A288" s="111">
        <f t="shared" si="28"/>
        <v>46125</v>
      </c>
      <c r="B288" s="112" t="str">
        <f t="shared" si="33"/>
        <v>Monday</v>
      </c>
      <c r="C288" s="6" t="str">
        <f t="shared" si="29"/>
        <v>In office</v>
      </c>
      <c r="D288" s="105"/>
      <c r="E288" s="117">
        <f t="shared" si="30"/>
        <v>0.375</v>
      </c>
      <c r="F288" s="117">
        <f t="shared" si="31"/>
        <v>0.70833333333333337</v>
      </c>
      <c r="G288" s="118" cm="1">
        <f t="array" ref="G288">IF(OR(C288="Worked from home", C288="In office"), Default_Break_Time_Hours, "")</f>
        <v>0.5</v>
      </c>
      <c r="H288" s="106">
        <f t="shared" si="34"/>
        <v>7.5</v>
      </c>
      <c r="I288" s="122" t="str">
        <f t="shared" si="32"/>
        <v/>
      </c>
    </row>
    <row r="289" spans="1:9" ht="20" customHeight="1" x14ac:dyDescent="0.15">
      <c r="A289" s="111">
        <f t="shared" si="28"/>
        <v>46126</v>
      </c>
      <c r="B289" s="112" t="str">
        <f t="shared" si="33"/>
        <v>Tuesday</v>
      </c>
      <c r="C289" s="6" t="str">
        <f t="shared" si="29"/>
        <v>In office</v>
      </c>
      <c r="D289" s="105"/>
      <c r="E289" s="117">
        <f t="shared" si="30"/>
        <v>0.375</v>
      </c>
      <c r="F289" s="117">
        <f t="shared" si="31"/>
        <v>0.70833333333333337</v>
      </c>
      <c r="G289" s="118" cm="1">
        <f t="array" ref="G289">IF(OR(C289="Worked from home", C289="In office"), Default_Break_Time_Hours, "")</f>
        <v>0.5</v>
      </c>
      <c r="H289" s="106">
        <f t="shared" si="34"/>
        <v>7.5</v>
      </c>
      <c r="I289" s="122" t="str">
        <f t="shared" si="32"/>
        <v/>
      </c>
    </row>
    <row r="290" spans="1:9" ht="20" customHeight="1" x14ac:dyDescent="0.15">
      <c r="A290" s="111">
        <f t="shared" si="28"/>
        <v>46127</v>
      </c>
      <c r="B290" s="112" t="str">
        <f t="shared" si="33"/>
        <v>Wednesday</v>
      </c>
      <c r="C290" s="6" t="str">
        <f t="shared" si="29"/>
        <v>Worked from home</v>
      </c>
      <c r="D290" s="105"/>
      <c r="E290" s="117">
        <f t="shared" si="30"/>
        <v>0.375</v>
      </c>
      <c r="F290" s="117">
        <f t="shared" si="31"/>
        <v>0.70833333333333337</v>
      </c>
      <c r="G290" s="118" cm="1">
        <f t="array" ref="G290">IF(OR(C290="Worked from home", C290="In office"), Default_Break_Time_Hours, "")</f>
        <v>0.5</v>
      </c>
      <c r="H290" s="106">
        <f t="shared" si="34"/>
        <v>7.5</v>
      </c>
      <c r="I290" s="122">
        <f t="shared" si="32"/>
        <v>5.25</v>
      </c>
    </row>
    <row r="291" spans="1:9" ht="20" customHeight="1" x14ac:dyDescent="0.15">
      <c r="A291" s="111">
        <f t="shared" si="28"/>
        <v>46128</v>
      </c>
      <c r="B291" s="112" t="str">
        <f t="shared" si="33"/>
        <v>Thursday</v>
      </c>
      <c r="C291" s="6" t="str">
        <f t="shared" si="29"/>
        <v>Worked from home</v>
      </c>
      <c r="D291" s="105"/>
      <c r="E291" s="117">
        <f t="shared" si="30"/>
        <v>0.375</v>
      </c>
      <c r="F291" s="117">
        <f t="shared" si="31"/>
        <v>0.70833333333333337</v>
      </c>
      <c r="G291" s="118" cm="1">
        <f t="array" ref="G291">IF(OR(C291="Worked from home", C291="In office"), Default_Break_Time_Hours, "")</f>
        <v>0.5</v>
      </c>
      <c r="H291" s="106">
        <f t="shared" si="34"/>
        <v>7.5</v>
      </c>
      <c r="I291" s="122">
        <f t="shared" si="32"/>
        <v>5.25</v>
      </c>
    </row>
    <row r="292" spans="1:9" ht="20" customHeight="1" x14ac:dyDescent="0.15">
      <c r="A292" s="111">
        <f t="shared" si="28"/>
        <v>46129</v>
      </c>
      <c r="B292" s="112" t="str">
        <f t="shared" si="33"/>
        <v>Friday</v>
      </c>
      <c r="C292" s="6" t="str">
        <f t="shared" si="29"/>
        <v>Worked from home</v>
      </c>
      <c r="D292" s="105"/>
      <c r="E292" s="117">
        <f t="shared" si="30"/>
        <v>0.375</v>
      </c>
      <c r="F292" s="117">
        <f t="shared" si="31"/>
        <v>0.70833333333333337</v>
      </c>
      <c r="G292" s="118" cm="1">
        <f t="array" ref="G292">IF(OR(C292="Worked from home", C292="In office"), Default_Break_Time_Hours, "")</f>
        <v>0.5</v>
      </c>
      <c r="H292" s="106">
        <f t="shared" si="34"/>
        <v>7.5</v>
      </c>
      <c r="I292" s="122">
        <f t="shared" si="32"/>
        <v>5.25</v>
      </c>
    </row>
    <row r="293" spans="1:9" ht="20" customHeight="1" x14ac:dyDescent="0.15">
      <c r="A293" s="111">
        <f t="shared" si="28"/>
        <v>46130</v>
      </c>
      <c r="B293" s="112" t="str">
        <f t="shared" si="33"/>
        <v>Saturday</v>
      </c>
      <c r="C293" s="6" t="str">
        <f t="shared" si="29"/>
        <v>Weekend</v>
      </c>
      <c r="D293" s="105"/>
      <c r="E293" s="117" t="str">
        <f t="shared" si="30"/>
        <v/>
      </c>
      <c r="F293" s="117" t="str">
        <f t="shared" si="31"/>
        <v/>
      </c>
      <c r="G293" s="118" t="str" cm="1">
        <f t="array" ref="G293">IF(OR(C293="Worked from home", C293="In office"), Default_Break_Time_Hours, "")</f>
        <v/>
      </c>
      <c r="H293" s="106" t="str">
        <f t="shared" si="34"/>
        <v/>
      </c>
      <c r="I293" s="122" t="str">
        <f t="shared" si="32"/>
        <v/>
      </c>
    </row>
    <row r="294" spans="1:9" ht="20" customHeight="1" x14ac:dyDescent="0.15">
      <c r="A294" s="111">
        <f t="shared" si="28"/>
        <v>46131</v>
      </c>
      <c r="B294" s="112" t="str">
        <f t="shared" si="33"/>
        <v>Sunday</v>
      </c>
      <c r="C294" s="6" t="str">
        <f t="shared" si="29"/>
        <v>Weekend</v>
      </c>
      <c r="D294" s="105"/>
      <c r="E294" s="117" t="str">
        <f t="shared" si="30"/>
        <v/>
      </c>
      <c r="F294" s="117" t="str">
        <f t="shared" si="31"/>
        <v/>
      </c>
      <c r="G294" s="118" t="str" cm="1">
        <f t="array" ref="G294">IF(OR(C294="Worked from home", C294="In office"), Default_Break_Time_Hours, "")</f>
        <v/>
      </c>
      <c r="H294" s="106" t="str">
        <f t="shared" si="34"/>
        <v/>
      </c>
      <c r="I294" s="122" t="str">
        <f t="shared" si="32"/>
        <v/>
      </c>
    </row>
    <row r="295" spans="1:9" ht="20" customHeight="1" x14ac:dyDescent="0.15">
      <c r="A295" s="111">
        <f t="shared" si="28"/>
        <v>46132</v>
      </c>
      <c r="B295" s="112" t="str">
        <f t="shared" si="33"/>
        <v>Monday</v>
      </c>
      <c r="C295" s="6" t="str">
        <f t="shared" si="29"/>
        <v>In office</v>
      </c>
      <c r="D295" s="105"/>
      <c r="E295" s="117">
        <f t="shared" si="30"/>
        <v>0.375</v>
      </c>
      <c r="F295" s="117">
        <f t="shared" si="31"/>
        <v>0.70833333333333337</v>
      </c>
      <c r="G295" s="118" cm="1">
        <f t="array" ref="G295">IF(OR(C295="Worked from home", C295="In office"), Default_Break_Time_Hours, "")</f>
        <v>0.5</v>
      </c>
      <c r="H295" s="106">
        <f t="shared" si="34"/>
        <v>7.5</v>
      </c>
      <c r="I295" s="122" t="str">
        <f t="shared" si="32"/>
        <v/>
      </c>
    </row>
    <row r="296" spans="1:9" ht="20" customHeight="1" x14ac:dyDescent="0.15">
      <c r="A296" s="111">
        <f t="shared" si="28"/>
        <v>46133</v>
      </c>
      <c r="B296" s="112" t="str">
        <f t="shared" si="33"/>
        <v>Tuesday</v>
      </c>
      <c r="C296" s="6" t="str">
        <f t="shared" si="29"/>
        <v>In office</v>
      </c>
      <c r="D296" s="105"/>
      <c r="E296" s="117">
        <f t="shared" si="30"/>
        <v>0.375</v>
      </c>
      <c r="F296" s="117">
        <f t="shared" si="31"/>
        <v>0.70833333333333337</v>
      </c>
      <c r="G296" s="118" cm="1">
        <f t="array" ref="G296">IF(OR(C296="Worked from home", C296="In office"), Default_Break_Time_Hours, "")</f>
        <v>0.5</v>
      </c>
      <c r="H296" s="106">
        <f t="shared" si="34"/>
        <v>7.5</v>
      </c>
      <c r="I296" s="122" t="str">
        <f t="shared" si="32"/>
        <v/>
      </c>
    </row>
    <row r="297" spans="1:9" ht="20" customHeight="1" x14ac:dyDescent="0.15">
      <c r="A297" s="111">
        <f t="shared" si="28"/>
        <v>46134</v>
      </c>
      <c r="B297" s="112" t="str">
        <f t="shared" si="33"/>
        <v>Wednesday</v>
      </c>
      <c r="C297" s="6" t="str">
        <f t="shared" si="29"/>
        <v>Worked from home</v>
      </c>
      <c r="D297" s="105"/>
      <c r="E297" s="117">
        <f t="shared" si="30"/>
        <v>0.375</v>
      </c>
      <c r="F297" s="117">
        <f t="shared" si="31"/>
        <v>0.70833333333333337</v>
      </c>
      <c r="G297" s="118" cm="1">
        <f t="array" ref="G297">IF(OR(C297="Worked from home", C297="In office"), Default_Break_Time_Hours, "")</f>
        <v>0.5</v>
      </c>
      <c r="H297" s="106">
        <f t="shared" si="34"/>
        <v>7.5</v>
      </c>
      <c r="I297" s="122">
        <f t="shared" si="32"/>
        <v>5.25</v>
      </c>
    </row>
    <row r="298" spans="1:9" ht="20" customHeight="1" x14ac:dyDescent="0.15">
      <c r="A298" s="111">
        <f t="shared" si="28"/>
        <v>46135</v>
      </c>
      <c r="B298" s="112" t="str">
        <f t="shared" si="33"/>
        <v>Thursday</v>
      </c>
      <c r="C298" s="6" t="str">
        <f t="shared" si="29"/>
        <v>Worked from home</v>
      </c>
      <c r="D298" s="105"/>
      <c r="E298" s="117">
        <f t="shared" si="30"/>
        <v>0.375</v>
      </c>
      <c r="F298" s="117">
        <f t="shared" si="31"/>
        <v>0.70833333333333337</v>
      </c>
      <c r="G298" s="118" cm="1">
        <f t="array" ref="G298">IF(OR(C298="Worked from home", C298="In office"), Default_Break_Time_Hours, "")</f>
        <v>0.5</v>
      </c>
      <c r="H298" s="106">
        <f t="shared" si="34"/>
        <v>7.5</v>
      </c>
      <c r="I298" s="122">
        <f t="shared" si="32"/>
        <v>5.25</v>
      </c>
    </row>
    <row r="299" spans="1:9" ht="20" customHeight="1" x14ac:dyDescent="0.15">
      <c r="A299" s="111">
        <f t="shared" si="28"/>
        <v>46136</v>
      </c>
      <c r="B299" s="112" t="str">
        <f t="shared" si="33"/>
        <v>Friday</v>
      </c>
      <c r="C299" s="6" t="str">
        <f t="shared" si="29"/>
        <v>Worked from home</v>
      </c>
      <c r="D299" s="105"/>
      <c r="E299" s="117">
        <f t="shared" si="30"/>
        <v>0.375</v>
      </c>
      <c r="F299" s="117">
        <f t="shared" si="31"/>
        <v>0.70833333333333337</v>
      </c>
      <c r="G299" s="118" cm="1">
        <f t="array" ref="G299">IF(OR(C299="Worked from home", C299="In office"), Default_Break_Time_Hours, "")</f>
        <v>0.5</v>
      </c>
      <c r="H299" s="106">
        <f t="shared" si="34"/>
        <v>7.5</v>
      </c>
      <c r="I299" s="122">
        <f t="shared" si="32"/>
        <v>5.25</v>
      </c>
    </row>
    <row r="300" spans="1:9" ht="20" customHeight="1" x14ac:dyDescent="0.15">
      <c r="A300" s="111">
        <f t="shared" si="28"/>
        <v>46137</v>
      </c>
      <c r="B300" s="112" t="str">
        <f t="shared" si="33"/>
        <v>Saturday</v>
      </c>
      <c r="C300" s="6" t="str">
        <f t="shared" si="29"/>
        <v>Weekend</v>
      </c>
      <c r="D300" s="105"/>
      <c r="E300" s="117" t="str">
        <f t="shared" si="30"/>
        <v/>
      </c>
      <c r="F300" s="117" t="str">
        <f t="shared" si="31"/>
        <v/>
      </c>
      <c r="G300" s="118" t="str" cm="1">
        <f t="array" ref="G300">IF(OR(C300="Worked from home", C300="In office"), Default_Break_Time_Hours, "")</f>
        <v/>
      </c>
      <c r="H300" s="106" t="str">
        <f t="shared" si="34"/>
        <v/>
      </c>
      <c r="I300" s="122" t="str">
        <f t="shared" si="32"/>
        <v/>
      </c>
    </row>
    <row r="301" spans="1:9" ht="20" customHeight="1" x14ac:dyDescent="0.15">
      <c r="A301" s="111">
        <f t="shared" si="28"/>
        <v>46138</v>
      </c>
      <c r="B301" s="112" t="str">
        <f t="shared" si="33"/>
        <v>Sunday</v>
      </c>
      <c r="C301" s="6" t="str">
        <f t="shared" si="29"/>
        <v>Weekend</v>
      </c>
      <c r="D301" s="105"/>
      <c r="E301" s="117" t="str">
        <f t="shared" si="30"/>
        <v/>
      </c>
      <c r="F301" s="117" t="str">
        <f t="shared" si="31"/>
        <v/>
      </c>
      <c r="G301" s="118" t="str" cm="1">
        <f t="array" ref="G301">IF(OR(C301="Worked from home", C301="In office"), Default_Break_Time_Hours, "")</f>
        <v/>
      </c>
      <c r="H301" s="106" t="str">
        <f t="shared" si="34"/>
        <v/>
      </c>
      <c r="I301" s="122" t="str">
        <f t="shared" si="32"/>
        <v/>
      </c>
    </row>
    <row r="302" spans="1:9" ht="20" customHeight="1" x14ac:dyDescent="0.15">
      <c r="A302" s="111">
        <f t="shared" si="28"/>
        <v>46139</v>
      </c>
      <c r="B302" s="112" t="str">
        <f t="shared" si="33"/>
        <v>Monday</v>
      </c>
      <c r="C302" s="6" t="str">
        <f t="shared" si="29"/>
        <v>In office</v>
      </c>
      <c r="D302" s="105"/>
      <c r="E302" s="117">
        <f t="shared" si="30"/>
        <v>0.375</v>
      </c>
      <c r="F302" s="117">
        <f t="shared" si="31"/>
        <v>0.70833333333333337</v>
      </c>
      <c r="G302" s="118" cm="1">
        <f t="array" ref="G302">IF(OR(C302="Worked from home", C302="In office"), Default_Break_Time_Hours, "")</f>
        <v>0.5</v>
      </c>
      <c r="H302" s="106">
        <f t="shared" si="34"/>
        <v>7.5</v>
      </c>
      <c r="I302" s="122" t="str">
        <f t="shared" si="32"/>
        <v/>
      </c>
    </row>
    <row r="303" spans="1:9" ht="20" customHeight="1" x14ac:dyDescent="0.15">
      <c r="A303" s="111">
        <f t="shared" si="28"/>
        <v>46140</v>
      </c>
      <c r="B303" s="112" t="str">
        <f t="shared" si="33"/>
        <v>Tuesday</v>
      </c>
      <c r="C303" s="6" t="str">
        <f t="shared" si="29"/>
        <v>In office</v>
      </c>
      <c r="D303" s="105"/>
      <c r="E303" s="117">
        <f t="shared" si="30"/>
        <v>0.375</v>
      </c>
      <c r="F303" s="117">
        <f t="shared" si="31"/>
        <v>0.70833333333333337</v>
      </c>
      <c r="G303" s="118" cm="1">
        <f t="array" ref="G303">IF(OR(C303="Worked from home", C303="In office"), Default_Break_Time_Hours, "")</f>
        <v>0.5</v>
      </c>
      <c r="H303" s="106">
        <f t="shared" si="34"/>
        <v>7.5</v>
      </c>
      <c r="I303" s="122" t="str">
        <f t="shared" si="32"/>
        <v/>
      </c>
    </row>
    <row r="304" spans="1:9" ht="20" customHeight="1" x14ac:dyDescent="0.15">
      <c r="A304" s="111">
        <f t="shared" si="28"/>
        <v>46141</v>
      </c>
      <c r="B304" s="112" t="str">
        <f t="shared" si="33"/>
        <v>Wednesday</v>
      </c>
      <c r="C304" s="6" t="str">
        <f t="shared" si="29"/>
        <v>Worked from home</v>
      </c>
      <c r="D304" s="105"/>
      <c r="E304" s="117">
        <f t="shared" si="30"/>
        <v>0.375</v>
      </c>
      <c r="F304" s="117">
        <f t="shared" si="31"/>
        <v>0.70833333333333337</v>
      </c>
      <c r="G304" s="118" cm="1">
        <f t="array" ref="G304">IF(OR(C304="Worked from home", C304="In office"), Default_Break_Time_Hours, "")</f>
        <v>0.5</v>
      </c>
      <c r="H304" s="106">
        <f t="shared" si="34"/>
        <v>7.5</v>
      </c>
      <c r="I304" s="122">
        <f t="shared" si="32"/>
        <v>5.25</v>
      </c>
    </row>
    <row r="305" spans="1:9" ht="20" customHeight="1" x14ac:dyDescent="0.15">
      <c r="A305" s="111">
        <f t="shared" si="28"/>
        <v>46142</v>
      </c>
      <c r="B305" s="112" t="str">
        <f t="shared" si="33"/>
        <v>Thursday</v>
      </c>
      <c r="C305" s="6" t="str">
        <f t="shared" si="29"/>
        <v>Worked from home</v>
      </c>
      <c r="D305" s="105"/>
      <c r="E305" s="117">
        <f t="shared" si="30"/>
        <v>0.375</v>
      </c>
      <c r="F305" s="117">
        <f t="shared" si="31"/>
        <v>0.70833333333333337</v>
      </c>
      <c r="G305" s="118" cm="1">
        <f t="array" ref="G305">IF(OR(C305="Worked from home", C305="In office"), Default_Break_Time_Hours, "")</f>
        <v>0.5</v>
      </c>
      <c r="H305" s="106">
        <f t="shared" si="34"/>
        <v>7.5</v>
      </c>
      <c r="I305" s="122">
        <f t="shared" si="32"/>
        <v>5.25</v>
      </c>
    </row>
    <row r="306" spans="1:9" ht="20" customHeight="1" x14ac:dyDescent="0.15">
      <c r="A306" s="111">
        <f t="shared" si="28"/>
        <v>46143</v>
      </c>
      <c r="B306" s="112" t="str">
        <f t="shared" si="33"/>
        <v>Friday</v>
      </c>
      <c r="C306" s="6" t="str">
        <f t="shared" si="29"/>
        <v>Worked from home</v>
      </c>
      <c r="D306" s="105"/>
      <c r="E306" s="117">
        <f t="shared" si="30"/>
        <v>0.375</v>
      </c>
      <c r="F306" s="117">
        <f t="shared" si="31"/>
        <v>0.70833333333333337</v>
      </c>
      <c r="G306" s="118" cm="1">
        <f t="array" ref="G306">IF(OR(C306="Worked from home", C306="In office"), Default_Break_Time_Hours, "")</f>
        <v>0.5</v>
      </c>
      <c r="H306" s="106">
        <f t="shared" si="34"/>
        <v>7.5</v>
      </c>
      <c r="I306" s="122">
        <f t="shared" si="32"/>
        <v>5.25</v>
      </c>
    </row>
    <row r="307" spans="1:9" ht="20" customHeight="1" x14ac:dyDescent="0.15">
      <c r="A307" s="111">
        <f t="shared" si="28"/>
        <v>46144</v>
      </c>
      <c r="B307" s="112" t="str">
        <f t="shared" si="33"/>
        <v>Saturday</v>
      </c>
      <c r="C307" s="6" t="str">
        <f t="shared" si="29"/>
        <v>Weekend</v>
      </c>
      <c r="D307" s="105"/>
      <c r="E307" s="117" t="str">
        <f t="shared" si="30"/>
        <v/>
      </c>
      <c r="F307" s="117" t="str">
        <f t="shared" si="31"/>
        <v/>
      </c>
      <c r="G307" s="118" t="str" cm="1">
        <f t="array" ref="G307">IF(OR(C307="Worked from home", C307="In office"), Default_Break_Time_Hours, "")</f>
        <v/>
      </c>
      <c r="H307" s="106" t="str">
        <f t="shared" si="34"/>
        <v/>
      </c>
      <c r="I307" s="122" t="str">
        <f t="shared" si="32"/>
        <v/>
      </c>
    </row>
    <row r="308" spans="1:9" ht="20" customHeight="1" x14ac:dyDescent="0.15">
      <c r="A308" s="111">
        <f t="shared" si="28"/>
        <v>46145</v>
      </c>
      <c r="B308" s="112" t="str">
        <f t="shared" si="33"/>
        <v>Sunday</v>
      </c>
      <c r="C308" s="6" t="str">
        <f t="shared" si="29"/>
        <v>Weekend</v>
      </c>
      <c r="D308" s="105"/>
      <c r="E308" s="117" t="str">
        <f t="shared" si="30"/>
        <v/>
      </c>
      <c r="F308" s="117" t="str">
        <f t="shared" si="31"/>
        <v/>
      </c>
      <c r="G308" s="118" t="str" cm="1">
        <f t="array" ref="G308">IF(OR(C308="Worked from home", C308="In office"), Default_Break_Time_Hours, "")</f>
        <v/>
      </c>
      <c r="H308" s="106" t="str">
        <f t="shared" si="34"/>
        <v/>
      </c>
      <c r="I308" s="122" t="str">
        <f t="shared" si="32"/>
        <v/>
      </c>
    </row>
    <row r="309" spans="1:9" ht="20" customHeight="1" x14ac:dyDescent="0.15">
      <c r="A309" s="111">
        <f t="shared" si="28"/>
        <v>46146</v>
      </c>
      <c r="B309" s="112" t="str">
        <f t="shared" si="33"/>
        <v>Monday</v>
      </c>
      <c r="C309" s="6" t="str">
        <f t="shared" si="29"/>
        <v>In office</v>
      </c>
      <c r="D309" s="105"/>
      <c r="E309" s="117">
        <f t="shared" si="30"/>
        <v>0.375</v>
      </c>
      <c r="F309" s="117">
        <f t="shared" si="31"/>
        <v>0.70833333333333337</v>
      </c>
      <c r="G309" s="118" cm="1">
        <f t="array" ref="G309">IF(OR(C309="Worked from home", C309="In office"), Default_Break_Time_Hours, "")</f>
        <v>0.5</v>
      </c>
      <c r="H309" s="106">
        <f t="shared" si="34"/>
        <v>7.5</v>
      </c>
      <c r="I309" s="122" t="str">
        <f t="shared" si="32"/>
        <v/>
      </c>
    </row>
    <row r="310" spans="1:9" ht="20" customHeight="1" x14ac:dyDescent="0.15">
      <c r="A310" s="111">
        <f t="shared" si="28"/>
        <v>46147</v>
      </c>
      <c r="B310" s="112" t="str">
        <f t="shared" si="33"/>
        <v>Tuesday</v>
      </c>
      <c r="C310" s="6" t="str">
        <f t="shared" si="29"/>
        <v>In office</v>
      </c>
      <c r="D310" s="105"/>
      <c r="E310" s="117">
        <f t="shared" si="30"/>
        <v>0.375</v>
      </c>
      <c r="F310" s="117">
        <f t="shared" si="31"/>
        <v>0.70833333333333337</v>
      </c>
      <c r="G310" s="118" cm="1">
        <f t="array" ref="G310">IF(OR(C310="Worked from home", C310="In office"), Default_Break_Time_Hours, "")</f>
        <v>0.5</v>
      </c>
      <c r="H310" s="106">
        <f t="shared" si="34"/>
        <v>7.5</v>
      </c>
      <c r="I310" s="122" t="str">
        <f t="shared" si="32"/>
        <v/>
      </c>
    </row>
    <row r="311" spans="1:9" ht="20" customHeight="1" x14ac:dyDescent="0.15">
      <c r="A311" s="111">
        <f t="shared" si="28"/>
        <v>46148</v>
      </c>
      <c r="B311" s="112" t="str">
        <f t="shared" si="33"/>
        <v>Wednesday</v>
      </c>
      <c r="C311" s="6" t="str">
        <f t="shared" si="29"/>
        <v>Worked from home</v>
      </c>
      <c r="D311" s="105"/>
      <c r="E311" s="117">
        <f t="shared" si="30"/>
        <v>0.375</v>
      </c>
      <c r="F311" s="117">
        <f t="shared" si="31"/>
        <v>0.70833333333333337</v>
      </c>
      <c r="G311" s="118" cm="1">
        <f t="array" ref="G311">IF(OR(C311="Worked from home", C311="In office"), Default_Break_Time_Hours, "")</f>
        <v>0.5</v>
      </c>
      <c r="H311" s="106">
        <f t="shared" si="34"/>
        <v>7.5</v>
      </c>
      <c r="I311" s="122">
        <f t="shared" si="32"/>
        <v>5.25</v>
      </c>
    </row>
    <row r="312" spans="1:9" ht="20" customHeight="1" x14ac:dyDescent="0.15">
      <c r="A312" s="111">
        <f t="shared" si="28"/>
        <v>46149</v>
      </c>
      <c r="B312" s="112" t="str">
        <f t="shared" si="33"/>
        <v>Thursday</v>
      </c>
      <c r="C312" s="6" t="str">
        <f t="shared" si="29"/>
        <v>Worked from home</v>
      </c>
      <c r="D312" s="105"/>
      <c r="E312" s="117">
        <f t="shared" si="30"/>
        <v>0.375</v>
      </c>
      <c r="F312" s="117">
        <f t="shared" si="31"/>
        <v>0.70833333333333337</v>
      </c>
      <c r="G312" s="118" cm="1">
        <f t="array" ref="G312">IF(OR(C312="Worked from home", C312="In office"), Default_Break_Time_Hours, "")</f>
        <v>0.5</v>
      </c>
      <c r="H312" s="106">
        <f t="shared" si="34"/>
        <v>7.5</v>
      </c>
      <c r="I312" s="122">
        <f t="shared" si="32"/>
        <v>5.25</v>
      </c>
    </row>
    <row r="313" spans="1:9" ht="20" customHeight="1" x14ac:dyDescent="0.15">
      <c r="A313" s="111">
        <f t="shared" si="28"/>
        <v>46150</v>
      </c>
      <c r="B313" s="112" t="str">
        <f t="shared" si="33"/>
        <v>Friday</v>
      </c>
      <c r="C313" s="6" t="str">
        <f t="shared" si="29"/>
        <v>Worked from home</v>
      </c>
      <c r="D313" s="105"/>
      <c r="E313" s="117">
        <f t="shared" si="30"/>
        <v>0.375</v>
      </c>
      <c r="F313" s="117">
        <f t="shared" si="31"/>
        <v>0.70833333333333337</v>
      </c>
      <c r="G313" s="118" cm="1">
        <f t="array" ref="G313">IF(OR(C313="Worked from home", C313="In office"), Default_Break_Time_Hours, "")</f>
        <v>0.5</v>
      </c>
      <c r="H313" s="106">
        <f t="shared" si="34"/>
        <v>7.5</v>
      </c>
      <c r="I313" s="122">
        <f t="shared" si="32"/>
        <v>5.25</v>
      </c>
    </row>
    <row r="314" spans="1:9" ht="20" customHeight="1" x14ac:dyDescent="0.15">
      <c r="A314" s="111">
        <f t="shared" si="28"/>
        <v>46151</v>
      </c>
      <c r="B314" s="112" t="str">
        <f t="shared" si="33"/>
        <v>Saturday</v>
      </c>
      <c r="C314" s="6" t="str">
        <f t="shared" si="29"/>
        <v>Weekend</v>
      </c>
      <c r="D314" s="105"/>
      <c r="E314" s="117" t="str">
        <f t="shared" si="30"/>
        <v/>
      </c>
      <c r="F314" s="117" t="str">
        <f t="shared" si="31"/>
        <v/>
      </c>
      <c r="G314" s="118" t="str" cm="1">
        <f t="array" ref="G314">IF(OR(C314="Worked from home", C314="In office"), Default_Break_Time_Hours, "")</f>
        <v/>
      </c>
      <c r="H314" s="106" t="str">
        <f t="shared" si="34"/>
        <v/>
      </c>
      <c r="I314" s="122" t="str">
        <f t="shared" si="32"/>
        <v/>
      </c>
    </row>
    <row r="315" spans="1:9" ht="20" customHeight="1" x14ac:dyDescent="0.15">
      <c r="A315" s="111">
        <f t="shared" ref="A315:A366" si="35">A314+1</f>
        <v>46152</v>
      </c>
      <c r="B315" s="112" t="str">
        <f t="shared" si="33"/>
        <v>Sunday</v>
      </c>
      <c r="C315" s="6" t="str">
        <f t="shared" si="29"/>
        <v>Weekend</v>
      </c>
      <c r="D315" s="105"/>
      <c r="E315" s="117" t="str">
        <f t="shared" si="30"/>
        <v/>
      </c>
      <c r="F315" s="117" t="str">
        <f t="shared" si="31"/>
        <v/>
      </c>
      <c r="G315" s="118" t="str" cm="1">
        <f t="array" ref="G315">IF(OR(C315="Worked from home", C315="In office"), Default_Break_Time_Hours, "")</f>
        <v/>
      </c>
      <c r="H315" s="106" t="str">
        <f t="shared" si="34"/>
        <v/>
      </c>
      <c r="I315" s="122" t="str">
        <f t="shared" si="32"/>
        <v/>
      </c>
    </row>
    <row r="316" spans="1:9" ht="20" customHeight="1" x14ac:dyDescent="0.15">
      <c r="A316" s="111">
        <f t="shared" si="35"/>
        <v>46153</v>
      </c>
      <c r="B316" s="112" t="str">
        <f t="shared" si="33"/>
        <v>Monday</v>
      </c>
      <c r="C316" s="6" t="str">
        <f t="shared" si="29"/>
        <v>In office</v>
      </c>
      <c r="D316" s="105"/>
      <c r="E316" s="117">
        <f t="shared" si="30"/>
        <v>0.375</v>
      </c>
      <c r="F316" s="117">
        <f t="shared" si="31"/>
        <v>0.70833333333333337</v>
      </c>
      <c r="G316" s="118" cm="1">
        <f t="array" ref="G316">IF(OR(C316="Worked from home", C316="In office"), Default_Break_Time_Hours, "")</f>
        <v>0.5</v>
      </c>
      <c r="H316" s="106">
        <f t="shared" si="34"/>
        <v>7.5</v>
      </c>
      <c r="I316" s="122" t="str">
        <f t="shared" si="32"/>
        <v/>
      </c>
    </row>
    <row r="317" spans="1:9" ht="20" customHeight="1" x14ac:dyDescent="0.15">
      <c r="A317" s="111">
        <f t="shared" si="35"/>
        <v>46154</v>
      </c>
      <c r="B317" s="112" t="str">
        <f t="shared" si="33"/>
        <v>Tuesday</v>
      </c>
      <c r="C317" s="6" t="str">
        <f t="shared" si="29"/>
        <v>In office</v>
      </c>
      <c r="D317" s="105"/>
      <c r="E317" s="117">
        <f t="shared" si="30"/>
        <v>0.375</v>
      </c>
      <c r="F317" s="117">
        <f t="shared" si="31"/>
        <v>0.70833333333333337</v>
      </c>
      <c r="G317" s="118" cm="1">
        <f t="array" ref="G317">IF(OR(C317="Worked from home", C317="In office"), Default_Break_Time_Hours, "")</f>
        <v>0.5</v>
      </c>
      <c r="H317" s="106">
        <f t="shared" si="34"/>
        <v>7.5</v>
      </c>
      <c r="I317" s="122" t="str">
        <f t="shared" si="32"/>
        <v/>
      </c>
    </row>
    <row r="318" spans="1:9" ht="20" customHeight="1" x14ac:dyDescent="0.15">
      <c r="A318" s="111">
        <f t="shared" si="35"/>
        <v>46155</v>
      </c>
      <c r="B318" s="112" t="str">
        <f t="shared" si="33"/>
        <v>Wednesday</v>
      </c>
      <c r="C318" s="6" t="str">
        <f t="shared" si="29"/>
        <v>Worked from home</v>
      </c>
      <c r="D318" s="105"/>
      <c r="E318" s="117">
        <f t="shared" si="30"/>
        <v>0.375</v>
      </c>
      <c r="F318" s="117">
        <f t="shared" si="31"/>
        <v>0.70833333333333337</v>
      </c>
      <c r="G318" s="118" cm="1">
        <f t="array" ref="G318">IF(OR(C318="Worked from home", C318="In office"), Default_Break_Time_Hours, "")</f>
        <v>0.5</v>
      </c>
      <c r="H318" s="106">
        <f t="shared" si="34"/>
        <v>7.5</v>
      </c>
      <c r="I318" s="122">
        <f t="shared" si="32"/>
        <v>5.25</v>
      </c>
    </row>
    <row r="319" spans="1:9" ht="20" customHeight="1" x14ac:dyDescent="0.15">
      <c r="A319" s="111">
        <f t="shared" si="35"/>
        <v>46156</v>
      </c>
      <c r="B319" s="112" t="str">
        <f t="shared" si="33"/>
        <v>Thursday</v>
      </c>
      <c r="C319" s="6" t="str">
        <f t="shared" si="29"/>
        <v>Worked from home</v>
      </c>
      <c r="D319" s="105"/>
      <c r="E319" s="117">
        <f t="shared" si="30"/>
        <v>0.375</v>
      </c>
      <c r="F319" s="117">
        <f t="shared" si="31"/>
        <v>0.70833333333333337</v>
      </c>
      <c r="G319" s="118" cm="1">
        <f t="array" ref="G319">IF(OR(C319="Worked from home", C319="In office"), Default_Break_Time_Hours, "")</f>
        <v>0.5</v>
      </c>
      <c r="H319" s="106">
        <f t="shared" si="34"/>
        <v>7.5</v>
      </c>
      <c r="I319" s="122">
        <f t="shared" si="32"/>
        <v>5.25</v>
      </c>
    </row>
    <row r="320" spans="1:9" ht="20" customHeight="1" x14ac:dyDescent="0.15">
      <c r="A320" s="111">
        <f t="shared" si="35"/>
        <v>46157</v>
      </c>
      <c r="B320" s="112" t="str">
        <f t="shared" si="33"/>
        <v>Friday</v>
      </c>
      <c r="C320" s="6" t="str">
        <f t="shared" si="29"/>
        <v>Worked from home</v>
      </c>
      <c r="D320" s="105"/>
      <c r="E320" s="117">
        <f t="shared" si="30"/>
        <v>0.375</v>
      </c>
      <c r="F320" s="117">
        <f t="shared" si="31"/>
        <v>0.70833333333333337</v>
      </c>
      <c r="G320" s="118" cm="1">
        <f t="array" ref="G320">IF(OR(C320="Worked from home", C320="In office"), Default_Break_Time_Hours, "")</f>
        <v>0.5</v>
      </c>
      <c r="H320" s="106">
        <f t="shared" si="34"/>
        <v>7.5</v>
      </c>
      <c r="I320" s="122">
        <f t="shared" si="32"/>
        <v>5.25</v>
      </c>
    </row>
    <row r="321" spans="1:9" ht="20" customHeight="1" x14ac:dyDescent="0.15">
      <c r="A321" s="111">
        <f t="shared" si="35"/>
        <v>46158</v>
      </c>
      <c r="B321" s="112" t="str">
        <f t="shared" si="33"/>
        <v>Saturday</v>
      </c>
      <c r="C321" s="6" t="str">
        <f t="shared" si="29"/>
        <v>Weekend</v>
      </c>
      <c r="D321" s="105"/>
      <c r="E321" s="117" t="str">
        <f t="shared" si="30"/>
        <v/>
      </c>
      <c r="F321" s="117" t="str">
        <f t="shared" si="31"/>
        <v/>
      </c>
      <c r="G321" s="118" t="str" cm="1">
        <f t="array" ref="G321">IF(OR(C321="Worked from home", C321="In office"), Default_Break_Time_Hours, "")</f>
        <v/>
      </c>
      <c r="H321" s="106" t="str">
        <f t="shared" si="34"/>
        <v/>
      </c>
      <c r="I321" s="122" t="str">
        <f t="shared" si="32"/>
        <v/>
      </c>
    </row>
    <row r="322" spans="1:9" ht="20" customHeight="1" x14ac:dyDescent="0.15">
      <c r="A322" s="111">
        <f t="shared" si="35"/>
        <v>46159</v>
      </c>
      <c r="B322" s="112" t="str">
        <f t="shared" si="33"/>
        <v>Sunday</v>
      </c>
      <c r="C322" s="6" t="str">
        <f t="shared" ref="C322:C366" si="36">IF(D322&lt;&gt;"", D322, IF(VLOOKUP(B322,Default_Schedule_Table,2,FALSE)="Worked from home", "Worked from home", IF(VLOOKUP(B322,Default_Schedule_Table,2,FALSE)="In office", "In office", IF(OR(B322="Saturday",B322="Sunday"),"Weekend","Day off"))))</f>
        <v>Weekend</v>
      </c>
      <c r="D322" s="105"/>
      <c r="E322" s="117" t="str">
        <f t="shared" ref="E322:E366" si="37">IF(OR(C322="Worked from home", C322="In office"), Default_Start_Time, "")</f>
        <v/>
      </c>
      <c r="F322" s="117" t="str">
        <f t="shared" ref="F322:F366" si="38">IF(OR(C322="Worked from home", C322="In office"), Default_End_Time, "")</f>
        <v/>
      </c>
      <c r="G322" s="118" t="str" cm="1">
        <f t="array" ref="G322">IF(OR(C322="Worked from home", C322="In office"), Default_Break_Time_Hours, "")</f>
        <v/>
      </c>
      <c r="H322" s="106" t="str">
        <f t="shared" si="34"/>
        <v/>
      </c>
      <c r="I322" s="122" t="str">
        <f t="shared" ref="I322:I366" si="39">IF(C322="Worked from home", H322 * WFH_fixed_rate_per_hour, "")</f>
        <v/>
      </c>
    </row>
    <row r="323" spans="1:9" ht="20" customHeight="1" x14ac:dyDescent="0.15">
      <c r="A323" s="111">
        <f t="shared" si="35"/>
        <v>46160</v>
      </c>
      <c r="B323" s="112" t="str">
        <f t="shared" ref="B323:B366" si="40">TEXT(A323, "dddd")</f>
        <v>Monday</v>
      </c>
      <c r="C323" s="6" t="str">
        <f t="shared" si="36"/>
        <v>In office</v>
      </c>
      <c r="D323" s="105"/>
      <c r="E323" s="117">
        <f t="shared" si="37"/>
        <v>0.375</v>
      </c>
      <c r="F323" s="117">
        <f t="shared" si="38"/>
        <v>0.70833333333333337</v>
      </c>
      <c r="G323" s="118" cm="1">
        <f t="array" ref="G323">IF(OR(C323="Worked from home", C323="In office"), Default_Break_Time_Hours, "")</f>
        <v>0.5</v>
      </c>
      <c r="H323" s="106">
        <f t="shared" ref="H323:H366" si="41">IF(OR(C323="Worked from home", C323="In office"), (F323-E323)*24 - G323, "")</f>
        <v>7.5</v>
      </c>
      <c r="I323" s="122" t="str">
        <f t="shared" si="39"/>
        <v/>
      </c>
    </row>
    <row r="324" spans="1:9" ht="20" customHeight="1" x14ac:dyDescent="0.15">
      <c r="A324" s="111">
        <f t="shared" si="35"/>
        <v>46161</v>
      </c>
      <c r="B324" s="112" t="str">
        <f t="shared" si="40"/>
        <v>Tuesday</v>
      </c>
      <c r="C324" s="6" t="str">
        <f t="shared" si="36"/>
        <v>In office</v>
      </c>
      <c r="D324" s="105"/>
      <c r="E324" s="117">
        <f t="shared" si="37"/>
        <v>0.375</v>
      </c>
      <c r="F324" s="117">
        <f t="shared" si="38"/>
        <v>0.70833333333333337</v>
      </c>
      <c r="G324" s="118" cm="1">
        <f t="array" ref="G324">IF(OR(C324="Worked from home", C324="In office"), Default_Break_Time_Hours, "")</f>
        <v>0.5</v>
      </c>
      <c r="H324" s="106">
        <f t="shared" si="41"/>
        <v>7.5</v>
      </c>
      <c r="I324" s="122" t="str">
        <f t="shared" si="39"/>
        <v/>
      </c>
    </row>
    <row r="325" spans="1:9" ht="20" customHeight="1" x14ac:dyDescent="0.15">
      <c r="A325" s="111">
        <f t="shared" si="35"/>
        <v>46162</v>
      </c>
      <c r="B325" s="112" t="str">
        <f t="shared" si="40"/>
        <v>Wednesday</v>
      </c>
      <c r="C325" s="6" t="str">
        <f t="shared" si="36"/>
        <v>Worked from home</v>
      </c>
      <c r="D325" s="105"/>
      <c r="E325" s="117">
        <f t="shared" si="37"/>
        <v>0.375</v>
      </c>
      <c r="F325" s="117">
        <f t="shared" si="38"/>
        <v>0.70833333333333337</v>
      </c>
      <c r="G325" s="118" cm="1">
        <f t="array" ref="G325">IF(OR(C325="Worked from home", C325="In office"), Default_Break_Time_Hours, "")</f>
        <v>0.5</v>
      </c>
      <c r="H325" s="106">
        <f t="shared" si="41"/>
        <v>7.5</v>
      </c>
      <c r="I325" s="122">
        <f t="shared" si="39"/>
        <v>5.25</v>
      </c>
    </row>
    <row r="326" spans="1:9" ht="20" customHeight="1" x14ac:dyDescent="0.15">
      <c r="A326" s="111">
        <f t="shared" si="35"/>
        <v>46163</v>
      </c>
      <c r="B326" s="112" t="str">
        <f t="shared" si="40"/>
        <v>Thursday</v>
      </c>
      <c r="C326" s="6" t="str">
        <f t="shared" si="36"/>
        <v>Worked from home</v>
      </c>
      <c r="D326" s="105"/>
      <c r="E326" s="117">
        <f t="shared" si="37"/>
        <v>0.375</v>
      </c>
      <c r="F326" s="117">
        <f t="shared" si="38"/>
        <v>0.70833333333333337</v>
      </c>
      <c r="G326" s="118" cm="1">
        <f t="array" ref="G326">IF(OR(C326="Worked from home", C326="In office"), Default_Break_Time_Hours, "")</f>
        <v>0.5</v>
      </c>
      <c r="H326" s="106">
        <f t="shared" si="41"/>
        <v>7.5</v>
      </c>
      <c r="I326" s="122">
        <f t="shared" si="39"/>
        <v>5.25</v>
      </c>
    </row>
    <row r="327" spans="1:9" ht="20" customHeight="1" x14ac:dyDescent="0.15">
      <c r="A327" s="111">
        <f t="shared" si="35"/>
        <v>46164</v>
      </c>
      <c r="B327" s="112" t="str">
        <f t="shared" si="40"/>
        <v>Friday</v>
      </c>
      <c r="C327" s="6" t="str">
        <f t="shared" si="36"/>
        <v>Worked from home</v>
      </c>
      <c r="D327" s="105"/>
      <c r="E327" s="117">
        <f t="shared" si="37"/>
        <v>0.375</v>
      </c>
      <c r="F327" s="117">
        <f t="shared" si="38"/>
        <v>0.70833333333333337</v>
      </c>
      <c r="G327" s="118" cm="1">
        <f t="array" ref="G327">IF(OR(C327="Worked from home", C327="In office"), Default_Break_Time_Hours, "")</f>
        <v>0.5</v>
      </c>
      <c r="H327" s="106">
        <f t="shared" si="41"/>
        <v>7.5</v>
      </c>
      <c r="I327" s="122">
        <f t="shared" si="39"/>
        <v>5.25</v>
      </c>
    </row>
    <row r="328" spans="1:9" ht="20" customHeight="1" x14ac:dyDescent="0.15">
      <c r="A328" s="111">
        <f t="shared" si="35"/>
        <v>46165</v>
      </c>
      <c r="B328" s="112" t="str">
        <f t="shared" si="40"/>
        <v>Saturday</v>
      </c>
      <c r="C328" s="6" t="str">
        <f t="shared" si="36"/>
        <v>Weekend</v>
      </c>
      <c r="D328" s="105"/>
      <c r="E328" s="117" t="str">
        <f t="shared" si="37"/>
        <v/>
      </c>
      <c r="F328" s="117" t="str">
        <f t="shared" si="38"/>
        <v/>
      </c>
      <c r="G328" s="118" t="str" cm="1">
        <f t="array" ref="G328">IF(OR(C328="Worked from home", C328="In office"), Default_Break_Time_Hours, "")</f>
        <v/>
      </c>
      <c r="H328" s="106" t="str">
        <f t="shared" si="41"/>
        <v/>
      </c>
      <c r="I328" s="122" t="str">
        <f t="shared" si="39"/>
        <v/>
      </c>
    </row>
    <row r="329" spans="1:9" ht="20" customHeight="1" x14ac:dyDescent="0.15">
      <c r="A329" s="111">
        <f t="shared" si="35"/>
        <v>46166</v>
      </c>
      <c r="B329" s="112" t="str">
        <f t="shared" si="40"/>
        <v>Sunday</v>
      </c>
      <c r="C329" s="6" t="str">
        <f t="shared" si="36"/>
        <v>Weekend</v>
      </c>
      <c r="D329" s="105"/>
      <c r="E329" s="117" t="str">
        <f t="shared" si="37"/>
        <v/>
      </c>
      <c r="F329" s="117" t="str">
        <f t="shared" si="38"/>
        <v/>
      </c>
      <c r="G329" s="118" t="str" cm="1">
        <f t="array" ref="G329">IF(OR(C329="Worked from home", C329="In office"), Default_Break_Time_Hours, "")</f>
        <v/>
      </c>
      <c r="H329" s="106" t="str">
        <f t="shared" si="41"/>
        <v/>
      </c>
      <c r="I329" s="122" t="str">
        <f t="shared" si="39"/>
        <v/>
      </c>
    </row>
    <row r="330" spans="1:9" ht="20" customHeight="1" x14ac:dyDescent="0.15">
      <c r="A330" s="111">
        <f t="shared" si="35"/>
        <v>46167</v>
      </c>
      <c r="B330" s="112" t="str">
        <f t="shared" si="40"/>
        <v>Monday</v>
      </c>
      <c r="C330" s="6" t="str">
        <f t="shared" si="36"/>
        <v>In office</v>
      </c>
      <c r="D330" s="105"/>
      <c r="E330" s="117">
        <f t="shared" si="37"/>
        <v>0.375</v>
      </c>
      <c r="F330" s="117">
        <f t="shared" si="38"/>
        <v>0.70833333333333337</v>
      </c>
      <c r="G330" s="118" cm="1">
        <f t="array" ref="G330">IF(OR(C330="Worked from home", C330="In office"), Default_Break_Time_Hours, "")</f>
        <v>0.5</v>
      </c>
      <c r="H330" s="106">
        <f t="shared" si="41"/>
        <v>7.5</v>
      </c>
      <c r="I330" s="122" t="str">
        <f t="shared" si="39"/>
        <v/>
      </c>
    </row>
    <row r="331" spans="1:9" ht="20" customHeight="1" x14ac:dyDescent="0.15">
      <c r="A331" s="111">
        <f t="shared" si="35"/>
        <v>46168</v>
      </c>
      <c r="B331" s="112" t="str">
        <f t="shared" si="40"/>
        <v>Tuesday</v>
      </c>
      <c r="C331" s="6" t="str">
        <f t="shared" si="36"/>
        <v>In office</v>
      </c>
      <c r="D331" s="105"/>
      <c r="E331" s="117">
        <f t="shared" si="37"/>
        <v>0.375</v>
      </c>
      <c r="F331" s="117">
        <f t="shared" si="38"/>
        <v>0.70833333333333337</v>
      </c>
      <c r="G331" s="118" cm="1">
        <f t="array" ref="G331">IF(OR(C331="Worked from home", C331="In office"), Default_Break_Time_Hours, "")</f>
        <v>0.5</v>
      </c>
      <c r="H331" s="106">
        <f t="shared" si="41"/>
        <v>7.5</v>
      </c>
      <c r="I331" s="122" t="str">
        <f t="shared" si="39"/>
        <v/>
      </c>
    </row>
    <row r="332" spans="1:9" ht="20" customHeight="1" x14ac:dyDescent="0.15">
      <c r="A332" s="111">
        <f t="shared" si="35"/>
        <v>46169</v>
      </c>
      <c r="B332" s="112" t="str">
        <f t="shared" si="40"/>
        <v>Wednesday</v>
      </c>
      <c r="C332" s="6" t="str">
        <f t="shared" si="36"/>
        <v>Worked from home</v>
      </c>
      <c r="D332" s="105"/>
      <c r="E332" s="117">
        <f t="shared" si="37"/>
        <v>0.375</v>
      </c>
      <c r="F332" s="117">
        <f t="shared" si="38"/>
        <v>0.70833333333333337</v>
      </c>
      <c r="G332" s="118" cm="1">
        <f t="array" ref="G332">IF(OR(C332="Worked from home", C332="In office"), Default_Break_Time_Hours, "")</f>
        <v>0.5</v>
      </c>
      <c r="H332" s="106">
        <f t="shared" si="41"/>
        <v>7.5</v>
      </c>
      <c r="I332" s="122">
        <f t="shared" si="39"/>
        <v>5.25</v>
      </c>
    </row>
    <row r="333" spans="1:9" ht="20" customHeight="1" x14ac:dyDescent="0.15">
      <c r="A333" s="111">
        <f t="shared" si="35"/>
        <v>46170</v>
      </c>
      <c r="B333" s="112" t="str">
        <f t="shared" si="40"/>
        <v>Thursday</v>
      </c>
      <c r="C333" s="6" t="str">
        <f t="shared" si="36"/>
        <v>Worked from home</v>
      </c>
      <c r="D333" s="105"/>
      <c r="E333" s="117">
        <f t="shared" si="37"/>
        <v>0.375</v>
      </c>
      <c r="F333" s="117">
        <f t="shared" si="38"/>
        <v>0.70833333333333337</v>
      </c>
      <c r="G333" s="118" cm="1">
        <f t="array" ref="G333">IF(OR(C333="Worked from home", C333="In office"), Default_Break_Time_Hours, "")</f>
        <v>0.5</v>
      </c>
      <c r="H333" s="106">
        <f t="shared" si="41"/>
        <v>7.5</v>
      </c>
      <c r="I333" s="122">
        <f t="shared" si="39"/>
        <v>5.25</v>
      </c>
    </row>
    <row r="334" spans="1:9" ht="20" customHeight="1" x14ac:dyDescent="0.15">
      <c r="A334" s="111">
        <f t="shared" si="35"/>
        <v>46171</v>
      </c>
      <c r="B334" s="112" t="str">
        <f t="shared" si="40"/>
        <v>Friday</v>
      </c>
      <c r="C334" s="6" t="str">
        <f t="shared" si="36"/>
        <v>Worked from home</v>
      </c>
      <c r="D334" s="105"/>
      <c r="E334" s="117">
        <f t="shared" si="37"/>
        <v>0.375</v>
      </c>
      <c r="F334" s="117">
        <f t="shared" si="38"/>
        <v>0.70833333333333337</v>
      </c>
      <c r="G334" s="118" cm="1">
        <f t="array" ref="G334">IF(OR(C334="Worked from home", C334="In office"), Default_Break_Time_Hours, "")</f>
        <v>0.5</v>
      </c>
      <c r="H334" s="106">
        <f t="shared" si="41"/>
        <v>7.5</v>
      </c>
      <c r="I334" s="122">
        <f t="shared" si="39"/>
        <v>5.25</v>
      </c>
    </row>
    <row r="335" spans="1:9" ht="20" customHeight="1" x14ac:dyDescent="0.15">
      <c r="A335" s="111">
        <f t="shared" si="35"/>
        <v>46172</v>
      </c>
      <c r="B335" s="112" t="str">
        <f t="shared" si="40"/>
        <v>Saturday</v>
      </c>
      <c r="C335" s="6" t="str">
        <f t="shared" si="36"/>
        <v>Weekend</v>
      </c>
      <c r="D335" s="105"/>
      <c r="E335" s="117" t="str">
        <f t="shared" si="37"/>
        <v/>
      </c>
      <c r="F335" s="117" t="str">
        <f t="shared" si="38"/>
        <v/>
      </c>
      <c r="G335" s="118" t="str" cm="1">
        <f t="array" ref="G335">IF(OR(C335="Worked from home", C335="In office"), Default_Break_Time_Hours, "")</f>
        <v/>
      </c>
      <c r="H335" s="106" t="str">
        <f t="shared" si="41"/>
        <v/>
      </c>
      <c r="I335" s="122" t="str">
        <f t="shared" si="39"/>
        <v/>
      </c>
    </row>
    <row r="336" spans="1:9" ht="20" customHeight="1" x14ac:dyDescent="0.15">
      <c r="A336" s="111">
        <f t="shared" si="35"/>
        <v>46173</v>
      </c>
      <c r="B336" s="112" t="str">
        <f t="shared" si="40"/>
        <v>Sunday</v>
      </c>
      <c r="C336" s="6" t="str">
        <f t="shared" si="36"/>
        <v>Weekend</v>
      </c>
      <c r="D336" s="105"/>
      <c r="E336" s="117" t="str">
        <f t="shared" si="37"/>
        <v/>
      </c>
      <c r="F336" s="117" t="str">
        <f t="shared" si="38"/>
        <v/>
      </c>
      <c r="G336" s="118" t="str" cm="1">
        <f t="array" ref="G336">IF(OR(C336="Worked from home", C336="In office"), Default_Break_Time_Hours, "")</f>
        <v/>
      </c>
      <c r="H336" s="106" t="str">
        <f t="shared" si="41"/>
        <v/>
      </c>
      <c r="I336" s="122" t="str">
        <f t="shared" si="39"/>
        <v/>
      </c>
    </row>
    <row r="337" spans="1:9" ht="20" customHeight="1" x14ac:dyDescent="0.15">
      <c r="A337" s="111">
        <f t="shared" si="35"/>
        <v>46174</v>
      </c>
      <c r="B337" s="112" t="str">
        <f t="shared" si="40"/>
        <v>Monday</v>
      </c>
      <c r="C337" s="6" t="str">
        <f t="shared" si="36"/>
        <v>In office</v>
      </c>
      <c r="D337" s="105"/>
      <c r="E337" s="117">
        <f t="shared" si="37"/>
        <v>0.375</v>
      </c>
      <c r="F337" s="117">
        <f t="shared" si="38"/>
        <v>0.70833333333333337</v>
      </c>
      <c r="G337" s="118" cm="1">
        <f t="array" ref="G337">IF(OR(C337="Worked from home", C337="In office"), Default_Break_Time_Hours, "")</f>
        <v>0.5</v>
      </c>
      <c r="H337" s="106">
        <f t="shared" si="41"/>
        <v>7.5</v>
      </c>
      <c r="I337" s="122" t="str">
        <f t="shared" si="39"/>
        <v/>
      </c>
    </row>
    <row r="338" spans="1:9" ht="20" customHeight="1" x14ac:dyDescent="0.15">
      <c r="A338" s="111">
        <f t="shared" si="35"/>
        <v>46175</v>
      </c>
      <c r="B338" s="112" t="str">
        <f t="shared" si="40"/>
        <v>Tuesday</v>
      </c>
      <c r="C338" s="6" t="str">
        <f t="shared" si="36"/>
        <v>In office</v>
      </c>
      <c r="D338" s="105"/>
      <c r="E338" s="117">
        <f t="shared" si="37"/>
        <v>0.375</v>
      </c>
      <c r="F338" s="117">
        <f t="shared" si="38"/>
        <v>0.70833333333333337</v>
      </c>
      <c r="G338" s="118" cm="1">
        <f t="array" ref="G338">IF(OR(C338="Worked from home", C338="In office"), Default_Break_Time_Hours, "")</f>
        <v>0.5</v>
      </c>
      <c r="H338" s="106">
        <f t="shared" si="41"/>
        <v>7.5</v>
      </c>
      <c r="I338" s="122" t="str">
        <f t="shared" si="39"/>
        <v/>
      </c>
    </row>
    <row r="339" spans="1:9" ht="20" customHeight="1" x14ac:dyDescent="0.15">
      <c r="A339" s="111">
        <f t="shared" si="35"/>
        <v>46176</v>
      </c>
      <c r="B339" s="112" t="str">
        <f t="shared" si="40"/>
        <v>Wednesday</v>
      </c>
      <c r="C339" s="6" t="str">
        <f t="shared" si="36"/>
        <v>Worked from home</v>
      </c>
      <c r="D339" s="105"/>
      <c r="E339" s="117">
        <f t="shared" si="37"/>
        <v>0.375</v>
      </c>
      <c r="F339" s="117">
        <f t="shared" si="38"/>
        <v>0.70833333333333337</v>
      </c>
      <c r="G339" s="118" cm="1">
        <f t="array" ref="G339">IF(OR(C339="Worked from home", C339="In office"), Default_Break_Time_Hours, "")</f>
        <v>0.5</v>
      </c>
      <c r="H339" s="106">
        <f t="shared" si="41"/>
        <v>7.5</v>
      </c>
      <c r="I339" s="122">
        <f t="shared" si="39"/>
        <v>5.25</v>
      </c>
    </row>
    <row r="340" spans="1:9" ht="20" customHeight="1" x14ac:dyDescent="0.15">
      <c r="A340" s="111">
        <f t="shared" si="35"/>
        <v>46177</v>
      </c>
      <c r="B340" s="112" t="str">
        <f t="shared" si="40"/>
        <v>Thursday</v>
      </c>
      <c r="C340" s="6" t="str">
        <f t="shared" si="36"/>
        <v>Worked from home</v>
      </c>
      <c r="D340" s="105"/>
      <c r="E340" s="117">
        <f t="shared" si="37"/>
        <v>0.375</v>
      </c>
      <c r="F340" s="117">
        <f t="shared" si="38"/>
        <v>0.70833333333333337</v>
      </c>
      <c r="G340" s="118" cm="1">
        <f t="array" ref="G340">IF(OR(C340="Worked from home", C340="In office"), Default_Break_Time_Hours, "")</f>
        <v>0.5</v>
      </c>
      <c r="H340" s="106">
        <f t="shared" si="41"/>
        <v>7.5</v>
      </c>
      <c r="I340" s="122">
        <f t="shared" si="39"/>
        <v>5.25</v>
      </c>
    </row>
    <row r="341" spans="1:9" ht="20" customHeight="1" x14ac:dyDescent="0.15">
      <c r="A341" s="111">
        <f t="shared" si="35"/>
        <v>46178</v>
      </c>
      <c r="B341" s="112" t="str">
        <f t="shared" si="40"/>
        <v>Friday</v>
      </c>
      <c r="C341" s="6" t="str">
        <f t="shared" si="36"/>
        <v>Worked from home</v>
      </c>
      <c r="D341" s="105"/>
      <c r="E341" s="117">
        <f t="shared" si="37"/>
        <v>0.375</v>
      </c>
      <c r="F341" s="117">
        <f t="shared" si="38"/>
        <v>0.70833333333333337</v>
      </c>
      <c r="G341" s="118" cm="1">
        <f t="array" ref="G341">IF(OR(C341="Worked from home", C341="In office"), Default_Break_Time_Hours, "")</f>
        <v>0.5</v>
      </c>
      <c r="H341" s="106">
        <f t="shared" si="41"/>
        <v>7.5</v>
      </c>
      <c r="I341" s="122">
        <f t="shared" si="39"/>
        <v>5.25</v>
      </c>
    </row>
    <row r="342" spans="1:9" ht="20" customHeight="1" x14ac:dyDescent="0.15">
      <c r="A342" s="111">
        <f t="shared" si="35"/>
        <v>46179</v>
      </c>
      <c r="B342" s="112" t="str">
        <f t="shared" si="40"/>
        <v>Saturday</v>
      </c>
      <c r="C342" s="6" t="str">
        <f t="shared" si="36"/>
        <v>Weekend</v>
      </c>
      <c r="D342" s="105"/>
      <c r="E342" s="117" t="str">
        <f t="shared" si="37"/>
        <v/>
      </c>
      <c r="F342" s="117" t="str">
        <f t="shared" si="38"/>
        <v/>
      </c>
      <c r="G342" s="118" t="str" cm="1">
        <f t="array" ref="G342">IF(OR(C342="Worked from home", C342="In office"), Default_Break_Time_Hours, "")</f>
        <v/>
      </c>
      <c r="H342" s="106" t="str">
        <f t="shared" si="41"/>
        <v/>
      </c>
      <c r="I342" s="122" t="str">
        <f t="shared" si="39"/>
        <v/>
      </c>
    </row>
    <row r="343" spans="1:9" ht="20" customHeight="1" x14ac:dyDescent="0.15">
      <c r="A343" s="111">
        <f t="shared" si="35"/>
        <v>46180</v>
      </c>
      <c r="B343" s="112" t="str">
        <f t="shared" si="40"/>
        <v>Sunday</v>
      </c>
      <c r="C343" s="6" t="str">
        <f t="shared" si="36"/>
        <v>Weekend</v>
      </c>
      <c r="D343" s="105"/>
      <c r="E343" s="117" t="str">
        <f t="shared" si="37"/>
        <v/>
      </c>
      <c r="F343" s="117" t="str">
        <f t="shared" si="38"/>
        <v/>
      </c>
      <c r="G343" s="118" t="str" cm="1">
        <f t="array" ref="G343">IF(OR(C343="Worked from home", C343="In office"), Default_Break_Time_Hours, "")</f>
        <v/>
      </c>
      <c r="H343" s="106" t="str">
        <f t="shared" si="41"/>
        <v/>
      </c>
      <c r="I343" s="122" t="str">
        <f t="shared" si="39"/>
        <v/>
      </c>
    </row>
    <row r="344" spans="1:9" ht="20" customHeight="1" x14ac:dyDescent="0.15">
      <c r="A344" s="111">
        <f t="shared" si="35"/>
        <v>46181</v>
      </c>
      <c r="B344" s="112" t="str">
        <f t="shared" si="40"/>
        <v>Monday</v>
      </c>
      <c r="C344" s="6" t="str">
        <f t="shared" si="36"/>
        <v>In office</v>
      </c>
      <c r="D344" s="105"/>
      <c r="E344" s="117">
        <f t="shared" si="37"/>
        <v>0.375</v>
      </c>
      <c r="F344" s="117">
        <f t="shared" si="38"/>
        <v>0.70833333333333337</v>
      </c>
      <c r="G344" s="118" cm="1">
        <f t="array" ref="G344">IF(OR(C344="Worked from home", C344="In office"), Default_Break_Time_Hours, "")</f>
        <v>0.5</v>
      </c>
      <c r="H344" s="106">
        <f t="shared" si="41"/>
        <v>7.5</v>
      </c>
      <c r="I344" s="122" t="str">
        <f t="shared" si="39"/>
        <v/>
      </c>
    </row>
    <row r="345" spans="1:9" ht="20" customHeight="1" x14ac:dyDescent="0.15">
      <c r="A345" s="111">
        <f t="shared" si="35"/>
        <v>46182</v>
      </c>
      <c r="B345" s="112" t="str">
        <f t="shared" si="40"/>
        <v>Tuesday</v>
      </c>
      <c r="C345" s="6" t="str">
        <f t="shared" si="36"/>
        <v>In office</v>
      </c>
      <c r="D345" s="105"/>
      <c r="E345" s="117">
        <f t="shared" si="37"/>
        <v>0.375</v>
      </c>
      <c r="F345" s="117">
        <f t="shared" si="38"/>
        <v>0.70833333333333337</v>
      </c>
      <c r="G345" s="118" cm="1">
        <f t="array" ref="G345">IF(OR(C345="Worked from home", C345="In office"), Default_Break_Time_Hours, "")</f>
        <v>0.5</v>
      </c>
      <c r="H345" s="106">
        <f t="shared" si="41"/>
        <v>7.5</v>
      </c>
      <c r="I345" s="122" t="str">
        <f t="shared" si="39"/>
        <v/>
      </c>
    </row>
    <row r="346" spans="1:9" ht="20" customHeight="1" x14ac:dyDescent="0.15">
      <c r="A346" s="111">
        <f t="shared" si="35"/>
        <v>46183</v>
      </c>
      <c r="B346" s="112" t="str">
        <f t="shared" si="40"/>
        <v>Wednesday</v>
      </c>
      <c r="C346" s="6" t="str">
        <f t="shared" si="36"/>
        <v>Worked from home</v>
      </c>
      <c r="D346" s="105"/>
      <c r="E346" s="117">
        <f t="shared" si="37"/>
        <v>0.375</v>
      </c>
      <c r="F346" s="117">
        <f t="shared" si="38"/>
        <v>0.70833333333333337</v>
      </c>
      <c r="G346" s="118" cm="1">
        <f t="array" ref="G346">IF(OR(C346="Worked from home", C346="In office"), Default_Break_Time_Hours, "")</f>
        <v>0.5</v>
      </c>
      <c r="H346" s="106">
        <f t="shared" si="41"/>
        <v>7.5</v>
      </c>
      <c r="I346" s="122">
        <f t="shared" si="39"/>
        <v>5.25</v>
      </c>
    </row>
    <row r="347" spans="1:9" ht="20" customHeight="1" x14ac:dyDescent="0.15">
      <c r="A347" s="111">
        <f t="shared" si="35"/>
        <v>46184</v>
      </c>
      <c r="B347" s="112" t="str">
        <f t="shared" si="40"/>
        <v>Thursday</v>
      </c>
      <c r="C347" s="6" t="str">
        <f t="shared" si="36"/>
        <v>Worked from home</v>
      </c>
      <c r="D347" s="105"/>
      <c r="E347" s="117">
        <f t="shared" si="37"/>
        <v>0.375</v>
      </c>
      <c r="F347" s="117">
        <f t="shared" si="38"/>
        <v>0.70833333333333337</v>
      </c>
      <c r="G347" s="118" cm="1">
        <f t="array" ref="G347">IF(OR(C347="Worked from home", C347="In office"), Default_Break_Time_Hours, "")</f>
        <v>0.5</v>
      </c>
      <c r="H347" s="106">
        <f t="shared" si="41"/>
        <v>7.5</v>
      </c>
      <c r="I347" s="122">
        <f t="shared" si="39"/>
        <v>5.25</v>
      </c>
    </row>
    <row r="348" spans="1:9" ht="20" customHeight="1" x14ac:dyDescent="0.15">
      <c r="A348" s="111">
        <f t="shared" si="35"/>
        <v>46185</v>
      </c>
      <c r="B348" s="112" t="str">
        <f t="shared" si="40"/>
        <v>Friday</v>
      </c>
      <c r="C348" s="6" t="str">
        <f t="shared" si="36"/>
        <v>Worked from home</v>
      </c>
      <c r="D348" s="105"/>
      <c r="E348" s="117">
        <f t="shared" si="37"/>
        <v>0.375</v>
      </c>
      <c r="F348" s="117">
        <f t="shared" si="38"/>
        <v>0.70833333333333337</v>
      </c>
      <c r="G348" s="118" cm="1">
        <f t="array" ref="G348">IF(OR(C348="Worked from home", C348="In office"), Default_Break_Time_Hours, "")</f>
        <v>0.5</v>
      </c>
      <c r="H348" s="106">
        <f t="shared" si="41"/>
        <v>7.5</v>
      </c>
      <c r="I348" s="122">
        <f t="shared" si="39"/>
        <v>5.25</v>
      </c>
    </row>
    <row r="349" spans="1:9" ht="20" customHeight="1" x14ac:dyDescent="0.15">
      <c r="A349" s="111">
        <f t="shared" si="35"/>
        <v>46186</v>
      </c>
      <c r="B349" s="112" t="str">
        <f t="shared" si="40"/>
        <v>Saturday</v>
      </c>
      <c r="C349" s="6" t="str">
        <f t="shared" si="36"/>
        <v>Weekend</v>
      </c>
      <c r="D349" s="105"/>
      <c r="E349" s="117" t="str">
        <f t="shared" si="37"/>
        <v/>
      </c>
      <c r="F349" s="117" t="str">
        <f t="shared" si="38"/>
        <v/>
      </c>
      <c r="G349" s="118" t="str" cm="1">
        <f t="array" ref="G349">IF(OR(C349="Worked from home", C349="In office"), Default_Break_Time_Hours, "")</f>
        <v/>
      </c>
      <c r="H349" s="106" t="str">
        <f t="shared" si="41"/>
        <v/>
      </c>
      <c r="I349" s="122" t="str">
        <f t="shared" si="39"/>
        <v/>
      </c>
    </row>
    <row r="350" spans="1:9" ht="20" customHeight="1" x14ac:dyDescent="0.15">
      <c r="A350" s="111">
        <f t="shared" si="35"/>
        <v>46187</v>
      </c>
      <c r="B350" s="112" t="str">
        <f t="shared" si="40"/>
        <v>Sunday</v>
      </c>
      <c r="C350" s="6" t="str">
        <f t="shared" si="36"/>
        <v>Weekend</v>
      </c>
      <c r="D350" s="105"/>
      <c r="E350" s="117" t="str">
        <f t="shared" si="37"/>
        <v/>
      </c>
      <c r="F350" s="117" t="str">
        <f t="shared" si="38"/>
        <v/>
      </c>
      <c r="G350" s="118" t="str" cm="1">
        <f t="array" ref="G350">IF(OR(C350="Worked from home", C350="In office"), Default_Break_Time_Hours, "")</f>
        <v/>
      </c>
      <c r="H350" s="106" t="str">
        <f t="shared" si="41"/>
        <v/>
      </c>
      <c r="I350" s="122" t="str">
        <f t="shared" si="39"/>
        <v/>
      </c>
    </row>
    <row r="351" spans="1:9" ht="20" customHeight="1" x14ac:dyDescent="0.15">
      <c r="A351" s="111">
        <f t="shared" si="35"/>
        <v>46188</v>
      </c>
      <c r="B351" s="112" t="str">
        <f t="shared" si="40"/>
        <v>Monday</v>
      </c>
      <c r="C351" s="6" t="str">
        <f t="shared" si="36"/>
        <v>In office</v>
      </c>
      <c r="D351" s="105"/>
      <c r="E351" s="117">
        <f t="shared" si="37"/>
        <v>0.375</v>
      </c>
      <c r="F351" s="117">
        <f t="shared" si="38"/>
        <v>0.70833333333333337</v>
      </c>
      <c r="G351" s="118" cm="1">
        <f t="array" ref="G351">IF(OR(C351="Worked from home", C351="In office"), Default_Break_Time_Hours, "")</f>
        <v>0.5</v>
      </c>
      <c r="H351" s="106">
        <f t="shared" si="41"/>
        <v>7.5</v>
      </c>
      <c r="I351" s="122" t="str">
        <f t="shared" si="39"/>
        <v/>
      </c>
    </row>
    <row r="352" spans="1:9" ht="20" customHeight="1" x14ac:dyDescent="0.15">
      <c r="A352" s="111">
        <f t="shared" si="35"/>
        <v>46189</v>
      </c>
      <c r="B352" s="112" t="str">
        <f t="shared" si="40"/>
        <v>Tuesday</v>
      </c>
      <c r="C352" s="6" t="str">
        <f t="shared" si="36"/>
        <v>In office</v>
      </c>
      <c r="D352" s="105"/>
      <c r="E352" s="117">
        <f t="shared" si="37"/>
        <v>0.375</v>
      </c>
      <c r="F352" s="117">
        <f t="shared" si="38"/>
        <v>0.70833333333333337</v>
      </c>
      <c r="G352" s="118" cm="1">
        <f t="array" ref="G352">IF(OR(C352="Worked from home", C352="In office"), Default_Break_Time_Hours, "")</f>
        <v>0.5</v>
      </c>
      <c r="H352" s="106">
        <f t="shared" si="41"/>
        <v>7.5</v>
      </c>
      <c r="I352" s="122" t="str">
        <f t="shared" si="39"/>
        <v/>
      </c>
    </row>
    <row r="353" spans="1:9" ht="20" customHeight="1" x14ac:dyDescent="0.15">
      <c r="A353" s="111">
        <f t="shared" si="35"/>
        <v>46190</v>
      </c>
      <c r="B353" s="112" t="str">
        <f t="shared" si="40"/>
        <v>Wednesday</v>
      </c>
      <c r="C353" s="6" t="str">
        <f t="shared" si="36"/>
        <v>Worked from home</v>
      </c>
      <c r="D353" s="105"/>
      <c r="E353" s="117">
        <f t="shared" si="37"/>
        <v>0.375</v>
      </c>
      <c r="F353" s="117">
        <f t="shared" si="38"/>
        <v>0.70833333333333337</v>
      </c>
      <c r="G353" s="118" cm="1">
        <f t="array" ref="G353">IF(OR(C353="Worked from home", C353="In office"), Default_Break_Time_Hours, "")</f>
        <v>0.5</v>
      </c>
      <c r="H353" s="106">
        <f t="shared" si="41"/>
        <v>7.5</v>
      </c>
      <c r="I353" s="122">
        <f t="shared" si="39"/>
        <v>5.25</v>
      </c>
    </row>
    <row r="354" spans="1:9" ht="20" customHeight="1" x14ac:dyDescent="0.15">
      <c r="A354" s="111">
        <f t="shared" si="35"/>
        <v>46191</v>
      </c>
      <c r="B354" s="112" t="str">
        <f t="shared" si="40"/>
        <v>Thursday</v>
      </c>
      <c r="C354" s="6" t="str">
        <f t="shared" si="36"/>
        <v>Worked from home</v>
      </c>
      <c r="D354" s="105"/>
      <c r="E354" s="117">
        <f t="shared" si="37"/>
        <v>0.375</v>
      </c>
      <c r="F354" s="117">
        <f t="shared" si="38"/>
        <v>0.70833333333333337</v>
      </c>
      <c r="G354" s="118" cm="1">
        <f t="array" ref="G354">IF(OR(C354="Worked from home", C354="In office"), Default_Break_Time_Hours, "")</f>
        <v>0.5</v>
      </c>
      <c r="H354" s="106">
        <f t="shared" si="41"/>
        <v>7.5</v>
      </c>
      <c r="I354" s="122">
        <f t="shared" si="39"/>
        <v>5.25</v>
      </c>
    </row>
    <row r="355" spans="1:9" ht="20" customHeight="1" x14ac:dyDescent="0.15">
      <c r="A355" s="111">
        <f t="shared" si="35"/>
        <v>46192</v>
      </c>
      <c r="B355" s="112" t="str">
        <f t="shared" si="40"/>
        <v>Friday</v>
      </c>
      <c r="C355" s="6" t="str">
        <f t="shared" si="36"/>
        <v>Worked from home</v>
      </c>
      <c r="D355" s="105"/>
      <c r="E355" s="117">
        <f t="shared" si="37"/>
        <v>0.375</v>
      </c>
      <c r="F355" s="117">
        <f t="shared" si="38"/>
        <v>0.70833333333333337</v>
      </c>
      <c r="G355" s="118" cm="1">
        <f t="array" ref="G355">IF(OR(C355="Worked from home", C355="In office"), Default_Break_Time_Hours, "")</f>
        <v>0.5</v>
      </c>
      <c r="H355" s="106">
        <f t="shared" si="41"/>
        <v>7.5</v>
      </c>
      <c r="I355" s="122">
        <f t="shared" si="39"/>
        <v>5.25</v>
      </c>
    </row>
    <row r="356" spans="1:9" ht="20" customHeight="1" x14ac:dyDescent="0.15">
      <c r="A356" s="111">
        <f t="shared" si="35"/>
        <v>46193</v>
      </c>
      <c r="B356" s="112" t="str">
        <f t="shared" si="40"/>
        <v>Saturday</v>
      </c>
      <c r="C356" s="6" t="str">
        <f t="shared" si="36"/>
        <v>Weekend</v>
      </c>
      <c r="D356" s="105"/>
      <c r="E356" s="117" t="str">
        <f t="shared" si="37"/>
        <v/>
      </c>
      <c r="F356" s="117" t="str">
        <f t="shared" si="38"/>
        <v/>
      </c>
      <c r="G356" s="118" t="str" cm="1">
        <f t="array" ref="G356">IF(OR(C356="Worked from home", C356="In office"), Default_Break_Time_Hours, "")</f>
        <v/>
      </c>
      <c r="H356" s="106" t="str">
        <f t="shared" si="41"/>
        <v/>
      </c>
      <c r="I356" s="122" t="str">
        <f t="shared" si="39"/>
        <v/>
      </c>
    </row>
    <row r="357" spans="1:9" ht="20" customHeight="1" x14ac:dyDescent="0.15">
      <c r="A357" s="111">
        <f t="shared" si="35"/>
        <v>46194</v>
      </c>
      <c r="B357" s="112" t="str">
        <f t="shared" si="40"/>
        <v>Sunday</v>
      </c>
      <c r="C357" s="6" t="str">
        <f t="shared" si="36"/>
        <v>Weekend</v>
      </c>
      <c r="D357" s="105"/>
      <c r="E357" s="117" t="str">
        <f t="shared" si="37"/>
        <v/>
      </c>
      <c r="F357" s="117" t="str">
        <f t="shared" si="38"/>
        <v/>
      </c>
      <c r="G357" s="118" t="str" cm="1">
        <f t="array" ref="G357">IF(OR(C357="Worked from home", C357="In office"), Default_Break_Time_Hours, "")</f>
        <v/>
      </c>
      <c r="H357" s="106" t="str">
        <f t="shared" si="41"/>
        <v/>
      </c>
      <c r="I357" s="122" t="str">
        <f t="shared" si="39"/>
        <v/>
      </c>
    </row>
    <row r="358" spans="1:9" ht="20" customHeight="1" x14ac:dyDescent="0.15">
      <c r="A358" s="111">
        <f t="shared" si="35"/>
        <v>46195</v>
      </c>
      <c r="B358" s="112" t="str">
        <f t="shared" si="40"/>
        <v>Monday</v>
      </c>
      <c r="C358" s="6" t="str">
        <f t="shared" si="36"/>
        <v>In office</v>
      </c>
      <c r="D358" s="105"/>
      <c r="E358" s="117">
        <f t="shared" si="37"/>
        <v>0.375</v>
      </c>
      <c r="F358" s="117">
        <f t="shared" si="38"/>
        <v>0.70833333333333337</v>
      </c>
      <c r="G358" s="118" cm="1">
        <f t="array" ref="G358">IF(OR(C358="Worked from home", C358="In office"), Default_Break_Time_Hours, "")</f>
        <v>0.5</v>
      </c>
      <c r="H358" s="106">
        <f t="shared" si="41"/>
        <v>7.5</v>
      </c>
      <c r="I358" s="122" t="str">
        <f t="shared" si="39"/>
        <v/>
      </c>
    </row>
    <row r="359" spans="1:9" ht="20" customHeight="1" x14ac:dyDescent="0.15">
      <c r="A359" s="111">
        <f t="shared" si="35"/>
        <v>46196</v>
      </c>
      <c r="B359" s="112" t="str">
        <f t="shared" si="40"/>
        <v>Tuesday</v>
      </c>
      <c r="C359" s="6" t="str">
        <f t="shared" si="36"/>
        <v>In office</v>
      </c>
      <c r="D359" s="105"/>
      <c r="E359" s="117">
        <f t="shared" si="37"/>
        <v>0.375</v>
      </c>
      <c r="F359" s="117">
        <f t="shared" si="38"/>
        <v>0.70833333333333337</v>
      </c>
      <c r="G359" s="118" cm="1">
        <f t="array" ref="G359">IF(OR(C359="Worked from home", C359="In office"), Default_Break_Time_Hours, "")</f>
        <v>0.5</v>
      </c>
      <c r="H359" s="106">
        <f t="shared" si="41"/>
        <v>7.5</v>
      </c>
      <c r="I359" s="122" t="str">
        <f t="shared" si="39"/>
        <v/>
      </c>
    </row>
    <row r="360" spans="1:9" ht="20" customHeight="1" x14ac:dyDescent="0.15">
      <c r="A360" s="111">
        <f t="shared" si="35"/>
        <v>46197</v>
      </c>
      <c r="B360" s="112" t="str">
        <f t="shared" si="40"/>
        <v>Wednesday</v>
      </c>
      <c r="C360" s="6" t="str">
        <f t="shared" si="36"/>
        <v>Worked from home</v>
      </c>
      <c r="D360" s="105"/>
      <c r="E360" s="117">
        <f t="shared" si="37"/>
        <v>0.375</v>
      </c>
      <c r="F360" s="117">
        <f t="shared" si="38"/>
        <v>0.70833333333333337</v>
      </c>
      <c r="G360" s="118" cm="1">
        <f t="array" ref="G360">IF(OR(C360="Worked from home", C360="In office"), Default_Break_Time_Hours, "")</f>
        <v>0.5</v>
      </c>
      <c r="H360" s="106">
        <f t="shared" si="41"/>
        <v>7.5</v>
      </c>
      <c r="I360" s="122">
        <f t="shared" si="39"/>
        <v>5.25</v>
      </c>
    </row>
    <row r="361" spans="1:9" ht="20" customHeight="1" x14ac:dyDescent="0.15">
      <c r="A361" s="111">
        <f t="shared" si="35"/>
        <v>46198</v>
      </c>
      <c r="B361" s="112" t="str">
        <f t="shared" si="40"/>
        <v>Thursday</v>
      </c>
      <c r="C361" s="6" t="str">
        <f t="shared" si="36"/>
        <v>Worked from home</v>
      </c>
      <c r="D361" s="105"/>
      <c r="E361" s="117">
        <f t="shared" si="37"/>
        <v>0.375</v>
      </c>
      <c r="F361" s="117">
        <f t="shared" si="38"/>
        <v>0.70833333333333337</v>
      </c>
      <c r="G361" s="118" cm="1">
        <f t="array" ref="G361">IF(OR(C361="Worked from home", C361="In office"), Default_Break_Time_Hours, "")</f>
        <v>0.5</v>
      </c>
      <c r="H361" s="106">
        <f t="shared" si="41"/>
        <v>7.5</v>
      </c>
      <c r="I361" s="122">
        <f t="shared" si="39"/>
        <v>5.25</v>
      </c>
    </row>
    <row r="362" spans="1:9" ht="20" customHeight="1" x14ac:dyDescent="0.15">
      <c r="A362" s="111">
        <f t="shared" si="35"/>
        <v>46199</v>
      </c>
      <c r="B362" s="112" t="str">
        <f t="shared" si="40"/>
        <v>Friday</v>
      </c>
      <c r="C362" s="6" t="str">
        <f t="shared" si="36"/>
        <v>Worked from home</v>
      </c>
      <c r="D362" s="105"/>
      <c r="E362" s="117">
        <f t="shared" si="37"/>
        <v>0.375</v>
      </c>
      <c r="F362" s="117">
        <f t="shared" si="38"/>
        <v>0.70833333333333337</v>
      </c>
      <c r="G362" s="118" cm="1">
        <f t="array" ref="G362">IF(OR(C362="Worked from home", C362="In office"), Default_Break_Time_Hours, "")</f>
        <v>0.5</v>
      </c>
      <c r="H362" s="106">
        <f t="shared" si="41"/>
        <v>7.5</v>
      </c>
      <c r="I362" s="122">
        <f t="shared" si="39"/>
        <v>5.25</v>
      </c>
    </row>
    <row r="363" spans="1:9" ht="20" customHeight="1" x14ac:dyDescent="0.15">
      <c r="A363" s="111">
        <f t="shared" si="35"/>
        <v>46200</v>
      </c>
      <c r="B363" s="112" t="str">
        <f t="shared" si="40"/>
        <v>Saturday</v>
      </c>
      <c r="C363" s="6" t="str">
        <f t="shared" si="36"/>
        <v>Weekend</v>
      </c>
      <c r="D363" s="105"/>
      <c r="E363" s="117" t="str">
        <f t="shared" si="37"/>
        <v/>
      </c>
      <c r="F363" s="117" t="str">
        <f t="shared" si="38"/>
        <v/>
      </c>
      <c r="G363" s="118" t="str" cm="1">
        <f t="array" ref="G363">IF(OR(C363="Worked from home", C363="In office"), Default_Break_Time_Hours, "")</f>
        <v/>
      </c>
      <c r="H363" s="106" t="str">
        <f t="shared" si="41"/>
        <v/>
      </c>
      <c r="I363" s="122" t="str">
        <f t="shared" si="39"/>
        <v/>
      </c>
    </row>
    <row r="364" spans="1:9" ht="20" customHeight="1" x14ac:dyDescent="0.15">
      <c r="A364" s="111">
        <f t="shared" si="35"/>
        <v>46201</v>
      </c>
      <c r="B364" s="112" t="str">
        <f t="shared" si="40"/>
        <v>Sunday</v>
      </c>
      <c r="C364" s="6" t="str">
        <f t="shared" si="36"/>
        <v>Weekend</v>
      </c>
      <c r="D364" s="105"/>
      <c r="E364" s="117" t="str">
        <f t="shared" si="37"/>
        <v/>
      </c>
      <c r="F364" s="117" t="str">
        <f t="shared" si="38"/>
        <v/>
      </c>
      <c r="G364" s="118" t="str" cm="1">
        <f t="array" ref="G364">IF(OR(C364="Worked from home", C364="In office"), Default_Break_Time_Hours, "")</f>
        <v/>
      </c>
      <c r="H364" s="106" t="str">
        <f t="shared" si="41"/>
        <v/>
      </c>
      <c r="I364" s="122" t="str">
        <f t="shared" si="39"/>
        <v/>
      </c>
    </row>
    <row r="365" spans="1:9" ht="20" customHeight="1" x14ac:dyDescent="0.15">
      <c r="A365" s="111">
        <f t="shared" si="35"/>
        <v>46202</v>
      </c>
      <c r="B365" s="112" t="str">
        <f t="shared" si="40"/>
        <v>Monday</v>
      </c>
      <c r="C365" s="6" t="str">
        <f t="shared" si="36"/>
        <v>In office</v>
      </c>
      <c r="D365" s="105"/>
      <c r="E365" s="117">
        <f t="shared" si="37"/>
        <v>0.375</v>
      </c>
      <c r="F365" s="117">
        <f t="shared" si="38"/>
        <v>0.70833333333333337</v>
      </c>
      <c r="G365" s="118" cm="1">
        <f t="array" ref="G365">IF(OR(C365="Worked from home", C365="In office"), Default_Break_Time_Hours, "")</f>
        <v>0.5</v>
      </c>
      <c r="H365" s="106">
        <f t="shared" si="41"/>
        <v>7.5</v>
      </c>
      <c r="I365" s="122" t="str">
        <f t="shared" si="39"/>
        <v/>
      </c>
    </row>
    <row r="366" spans="1:9" ht="20" customHeight="1" x14ac:dyDescent="0.15">
      <c r="A366" s="113">
        <f t="shared" si="35"/>
        <v>46203</v>
      </c>
      <c r="B366" s="114" t="str">
        <f t="shared" si="40"/>
        <v>Tuesday</v>
      </c>
      <c r="C366" s="6" t="str">
        <f t="shared" si="36"/>
        <v>In office</v>
      </c>
      <c r="D366" s="107"/>
      <c r="E366" s="119">
        <f t="shared" si="37"/>
        <v>0.375</v>
      </c>
      <c r="F366" s="119">
        <f t="shared" si="38"/>
        <v>0.70833333333333337</v>
      </c>
      <c r="G366" s="120" cm="1">
        <f t="array" ref="G366">IF(OR(C366="Worked from home", C366="In office"), Default_Break_Time_Hours, "")</f>
        <v>0.5</v>
      </c>
      <c r="H366" s="108">
        <f t="shared" si="41"/>
        <v>7.5</v>
      </c>
      <c r="I366" s="123" t="str">
        <f t="shared" si="39"/>
        <v/>
      </c>
    </row>
    <row r="367" spans="1:9" ht="15" customHeight="1" x14ac:dyDescent="0.15">
      <c r="I367" s="124"/>
    </row>
  </sheetData>
  <sheetProtection algorithmName="SHA-512" hashValue="lZRcTJCdbPBdvEJ24+Q0L3IzfZp/N4H9LAo0tQcCaAKy56sOT7VxiwRo41XQRhmLKWOh0+rUGZGmdWS58yJzag==" saltValue="eYevhTViTmjIfyiRRs7tvA==" spinCount="100000" sheet="1" objects="1" scenarios="1" selectLockedCells="1"/>
  <conditionalFormatting sqref="A2:I366">
    <cfRule type="expression" dxfId="7" priority="8">
      <formula>MOD(ROW(),2)=0</formula>
    </cfRule>
  </conditionalFormatting>
  <conditionalFormatting sqref="C2:D366">
    <cfRule type="containsText" dxfId="6" priority="1" operator="containsText" text="Public holiday">
      <formula>NOT(ISERROR(SEARCH("Public holiday",C2)))</formula>
    </cfRule>
    <cfRule type="containsText" dxfId="5" priority="2" operator="containsText" text="Annual leave">
      <formula>NOT(ISERROR(SEARCH("Annual leave",C2)))</formula>
    </cfRule>
    <cfRule type="containsText" dxfId="4" priority="3" operator="containsText" text="Sick leave">
      <formula>NOT(ISERROR(SEARCH("Sick leave",C2)))</formula>
    </cfRule>
    <cfRule type="containsText" dxfId="3" priority="4" operator="containsText" text="Weekend">
      <formula>NOT(ISERROR(SEARCH("Weekend",C2)))</formula>
    </cfRule>
    <cfRule type="containsText" dxfId="2" priority="5" operator="containsText" text="Day off">
      <formula>NOT(ISERROR(SEARCH("Day off",C2)))</formula>
    </cfRule>
    <cfRule type="containsText" dxfId="1" priority="6" operator="containsText" text="In office">
      <formula>NOT(ISERROR(SEARCH("In office",C2)))</formula>
    </cfRule>
    <cfRule type="containsText" dxfId="0" priority="7" operator="containsText" text="Worked from home">
      <formula>NOT(ISERROR(SEARCH("Worked from home",C2)))</formula>
    </cfRule>
  </conditionalFormatting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4D6056-09CF-4C44-BB58-35EF629440C2}">
          <x14:formula1>
            <xm:f>'Step 1) Settings'!$E$39:$E$45</xm:f>
          </x14:formula1>
          <xm:sqref>D2:D366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709CE-66EA-DD4B-BBBC-590A2267F330}">
  <dimension ref="A1:O14"/>
  <sheetViews>
    <sheetView showGridLines="0" zoomScale="144" workbookViewId="0">
      <selection activeCell="A10" sqref="A10:XFD1048576"/>
    </sheetView>
  </sheetViews>
  <sheetFormatPr baseColWidth="10" defaultColWidth="0" defaultRowHeight="18" zeroHeight="1" x14ac:dyDescent="0.2"/>
  <cols>
    <col min="1" max="1" width="3.83203125" style="1" customWidth="1"/>
    <col min="2" max="2" width="7.6640625" style="1" customWidth="1"/>
    <col min="3" max="3" width="3.83203125" style="1" customWidth="1"/>
    <col min="4" max="4" width="37.83203125" style="1" customWidth="1"/>
    <col min="5" max="7" width="3.83203125" style="1" customWidth="1"/>
    <col min="8" max="8" width="37.83203125" style="1" customWidth="1"/>
    <col min="9" max="11" width="3.83203125" style="1" customWidth="1"/>
    <col min="12" max="12" width="37.83203125" style="1" customWidth="1"/>
    <col min="13" max="13" width="3.83203125" style="1" customWidth="1"/>
    <col min="14" max="14" width="7.5" style="1" customWidth="1"/>
    <col min="15" max="15" width="3.83203125" style="1" customWidth="1"/>
    <col min="16" max="16384" width="10.83203125" style="1" hidden="1"/>
  </cols>
  <sheetData>
    <row r="1" spans="2:15" ht="15.75" customHeight="1" thickBot="1" x14ac:dyDescent="0.25"/>
    <row r="2" spans="2:15" ht="39" customHeight="1" thickBot="1" x14ac:dyDescent="0.25">
      <c r="B2" s="26"/>
      <c r="C2" s="27"/>
      <c r="D2" s="142" t="s">
        <v>26</v>
      </c>
      <c r="E2" s="142"/>
      <c r="F2" s="142"/>
      <c r="G2" s="142"/>
      <c r="H2" s="142"/>
      <c r="I2" s="142"/>
      <c r="J2" s="142"/>
      <c r="K2" s="142"/>
      <c r="L2" s="142"/>
      <c r="M2" s="48"/>
      <c r="N2" s="49"/>
      <c r="O2" s="16"/>
    </row>
    <row r="3" spans="2:15" ht="37" customHeight="1" x14ac:dyDescent="0.2">
      <c r="B3" s="50"/>
      <c r="C3" s="51"/>
      <c r="D3" s="143" t="s">
        <v>58</v>
      </c>
      <c r="E3" s="143"/>
      <c r="F3" s="143"/>
      <c r="G3" s="143"/>
      <c r="H3" s="143"/>
      <c r="I3" s="143"/>
      <c r="J3" s="143"/>
      <c r="K3" s="143"/>
      <c r="L3" s="143"/>
      <c r="M3" s="52"/>
      <c r="N3" s="53"/>
      <c r="O3" s="17"/>
    </row>
    <row r="4" spans="2:15" ht="20" customHeight="1" thickBot="1" x14ac:dyDescent="0.25">
      <c r="B4" s="50"/>
      <c r="C4" s="51"/>
      <c r="D4" s="51"/>
      <c r="E4" s="51"/>
      <c r="F4" s="51"/>
      <c r="G4" s="51"/>
      <c r="H4" s="54"/>
      <c r="I4" s="54"/>
      <c r="J4" s="54"/>
      <c r="K4" s="54"/>
      <c r="L4" s="51"/>
      <c r="M4" s="51"/>
      <c r="N4" s="55"/>
    </row>
    <row r="5" spans="2:15" s="72" customFormat="1" ht="30" customHeight="1" x14ac:dyDescent="0.15">
      <c r="B5" s="67"/>
      <c r="C5" s="68"/>
      <c r="D5" s="69" t="s">
        <v>59</v>
      </c>
      <c r="E5" s="70"/>
      <c r="F5" s="70"/>
      <c r="G5" s="70"/>
      <c r="H5" s="69" t="s">
        <v>23</v>
      </c>
      <c r="I5" s="70"/>
      <c r="J5" s="70"/>
      <c r="K5" s="70"/>
      <c r="L5" s="69" t="s">
        <v>24</v>
      </c>
      <c r="M5" s="68"/>
      <c r="N5" s="71"/>
    </row>
    <row r="6" spans="2:15" s="2" customFormat="1" ht="30" customHeight="1" thickBot="1" x14ac:dyDescent="0.2">
      <c r="B6" s="56"/>
      <c r="C6" s="57"/>
      <c r="D6" s="66">
        <f>SUMIF('Step 2) WFH Tracker'!C:C,"Worked from home",'Step 2) WFH Tracker'!H:H)</f>
        <v>1147.5</v>
      </c>
      <c r="E6" s="58"/>
      <c r="F6" s="58"/>
      <c r="G6" s="58"/>
      <c r="H6" s="65">
        <f>'Step 1) Settings'!$E$34</f>
        <v>0.7</v>
      </c>
      <c r="I6" s="59"/>
      <c r="J6" s="59"/>
      <c r="K6" s="59"/>
      <c r="L6" s="64">
        <f>D6*H6</f>
        <v>803.25</v>
      </c>
      <c r="M6" s="57"/>
      <c r="N6" s="60"/>
    </row>
    <row r="7" spans="2:15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5"/>
    </row>
    <row r="8" spans="2:15" ht="20" customHeight="1" thickBot="1" x14ac:dyDescent="0.25">
      <c r="B8" s="61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3"/>
    </row>
    <row r="9" spans="2:15" x14ac:dyDescent="0.2"/>
    <row r="14" spans="2:15" hidden="1" x14ac:dyDescent="0.2">
      <c r="L14" s="4"/>
    </row>
  </sheetData>
  <sheetProtection algorithmName="SHA-512" hashValue="1pBPhGPIBghzfHBKnlX1X5p4o0HE4f4coOeuw8rMbtrXsVSo6LTQDljdmBDrmP5LrXsPCENtGpZznjrEpeT9Ug==" saltValue="qnglj23c2eu2Tk1IcaAD8Q==" spinCount="100000" sheet="1" objects="1" scenarios="1" selectLockedCells="1"/>
  <mergeCells count="2">
    <mergeCell ref="D2:L2"/>
    <mergeCell ref="D3:L3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1e4e451-3714-43c8-9532-211ac15d4ccc}" enabled="1" method="Privileged" siteId="{fee9c112-179f-46e3-ab98-f8d58602cf19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Instructions</vt:lpstr>
      <vt:lpstr>Step 1) Settings</vt:lpstr>
      <vt:lpstr>Step 2) WFH Tracker</vt:lpstr>
      <vt:lpstr>Step 3) Summary</vt:lpstr>
      <vt:lpstr>Default_Break_Time_Hours</vt:lpstr>
      <vt:lpstr>Default_End_Time</vt:lpstr>
      <vt:lpstr>Default_Schedule_Table</vt:lpstr>
      <vt:lpstr>Default_Start_Time</vt:lpstr>
      <vt:lpstr>Default_unpaid_break__hours</vt:lpstr>
      <vt:lpstr>WFH_fixed_rate_per_hour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WFH Calculator - Andrew Romano</dc:title>
  <dc:subject/>
  <dc:creator>Andrew Romano</dc:creator>
  <cp:keywords/>
  <dc:description/>
  <cp:lastModifiedBy>Andrew Romano | FTC</cp:lastModifiedBy>
  <dcterms:created xsi:type="dcterms:W3CDTF">2025-06-13T10:23:00Z</dcterms:created>
  <dcterms:modified xsi:type="dcterms:W3CDTF">2026-01-19T20:27:56Z</dcterms:modified>
  <cp:category/>
</cp:coreProperties>
</file>